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720" tabRatio="848" firstSheet="5" activeTab="17"/>
  </bookViews>
  <sheets>
    <sheet name="Check List" sheetId="33" r:id="rId1"/>
    <sheet name="Form I" sheetId="28" r:id="rId2"/>
    <sheet name="Form II" sheetId="5" r:id="rId3"/>
    <sheet name="Appendix I" sheetId="29" r:id="rId4"/>
    <sheet name="Appendix I (A)" sheetId="12" r:id="rId5"/>
    <sheet name="Appendix-II" sheetId="8" r:id="rId6"/>
    <sheet name="Appendix III" sheetId="30" r:id="rId7"/>
    <sheet name="Appendix III (A)" sheetId="9" r:id="rId8"/>
    <sheet name="Appendix III (B)" sheetId="27" r:id="rId9"/>
    <sheet name="Appendix III (C)" sheetId="31" r:id="rId10"/>
    <sheet name="Appendix IV" sheetId="32" r:id="rId11"/>
    <sheet name="Appendix IV A" sheetId="19" r:id="rId12"/>
    <sheet name="Appendix IV B" sheetId="23" r:id="rId13"/>
    <sheet name="Appendix-V (A)" sheetId="40" r:id="rId14"/>
    <sheet name="Appendix-V(B) " sheetId="41" r:id="rId15"/>
    <sheet name="Appendix VI" sheetId="36" r:id="rId16"/>
    <sheet name="Appendix VI (A) " sheetId="34" r:id="rId17"/>
    <sheet name="Appendix VI (B)" sheetId="37" r:id="rId18"/>
    <sheet name="Sheet1" sheetId="42" r:id="rId19"/>
  </sheets>
  <definedNames>
    <definedName name="_xlnm.Print_Area" localSheetId="3">'Appendix I'!$A$1:$K$34</definedName>
    <definedName name="_xlnm.Print_Area" localSheetId="4">'Appendix I (A)'!$A$1:$P$31</definedName>
    <definedName name="_xlnm.Print_Area" localSheetId="6">'Appendix III'!$A$1:$J$33</definedName>
    <definedName name="_xlnm.Print_Area" localSheetId="7">'Appendix III (A)'!$A$1:$I$33</definedName>
    <definedName name="_xlnm.Print_Area" localSheetId="8">'Appendix III (B)'!$A$1:$I$33</definedName>
    <definedName name="_xlnm.Print_Area" localSheetId="9">'Appendix III (C)'!$A$1:$I$33</definedName>
    <definedName name="_xlnm.Print_Area" localSheetId="10">'Appendix IV'!$A$1:$J$29</definedName>
    <definedName name="_xlnm.Print_Area" localSheetId="11">'Appendix IV A'!$A$1:$Q$31</definedName>
    <definedName name="_xlnm.Print_Area" localSheetId="12">'Appendix IV B'!$A$1:$J$32</definedName>
    <definedName name="_xlnm.Print_Area" localSheetId="15">'Appendix VI'!$A$1:$K$34</definedName>
    <definedName name="_xlnm.Print_Area" localSheetId="16">'Appendix VI (A) '!$A$1:$P$30</definedName>
    <definedName name="_xlnm.Print_Area" localSheetId="17">'Appendix VI (B)'!$A$1:$I$33</definedName>
    <definedName name="_xlnm.Print_Area" localSheetId="5">'Appendix-II'!$A$1:$H$29</definedName>
    <definedName name="_xlnm.Print_Area" localSheetId="13">'Appendix-V (A)'!$A$1:$F$27</definedName>
    <definedName name="_xlnm.Print_Area" localSheetId="14">'Appendix-V(B) '!$A$1:$E$27</definedName>
    <definedName name="_xlnm.Print_Area" localSheetId="0">'Check List'!$A$1:$C$100</definedName>
    <definedName name="_xlnm.Print_Area" localSheetId="1">'Form I'!$A$1:$H$29</definedName>
    <definedName name="_xlnm.Print_Area" localSheetId="2">'Form II'!$A$1:$H$31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/>
  <c r="M11" i="12"/>
  <c r="O17"/>
  <c r="G24"/>
  <c r="G23"/>
  <c r="G22"/>
  <c r="F13" i="37" l="1"/>
  <c r="F14"/>
  <c r="F15"/>
  <c r="F16"/>
  <c r="F17"/>
  <c r="H17" s="1"/>
  <c r="F18"/>
  <c r="H18" s="1"/>
  <c r="F19"/>
  <c r="H19" s="1"/>
  <c r="F20"/>
  <c r="H20" s="1"/>
  <c r="F21"/>
  <c r="H21" s="1"/>
  <c r="H12" i="19"/>
  <c r="F13" i="31"/>
  <c r="F22" s="1"/>
  <c r="F14"/>
  <c r="F15"/>
  <c r="F16"/>
  <c r="F17"/>
  <c r="F18"/>
  <c r="F19"/>
  <c r="F20"/>
  <c r="F21"/>
  <c r="F12"/>
  <c r="F13" i="27"/>
  <c r="F14"/>
  <c r="F15"/>
  <c r="F16"/>
  <c r="F17"/>
  <c r="F18"/>
  <c r="F19"/>
  <c r="F20"/>
  <c r="F21"/>
  <c r="H13" i="9"/>
  <c r="H14"/>
  <c r="H15"/>
  <c r="H16"/>
  <c r="H17"/>
  <c r="H19"/>
  <c r="H20"/>
  <c r="F13"/>
  <c r="F14"/>
  <c r="F15"/>
  <c r="F16"/>
  <c r="F17"/>
  <c r="F18"/>
  <c r="H18" s="1"/>
  <c r="F19"/>
  <c r="F20"/>
  <c r="F21"/>
  <c r="H21" s="1"/>
  <c r="H16" i="37"/>
  <c r="H15"/>
  <c r="H14"/>
  <c r="H13"/>
  <c r="F12"/>
  <c r="F22" s="1"/>
  <c r="F22" i="9" l="1"/>
  <c r="H12" i="37"/>
  <c r="H22" s="1"/>
  <c r="I16" i="34" l="1"/>
  <c r="G16"/>
  <c r="I15"/>
  <c r="G15"/>
  <c r="J15" s="1"/>
  <c r="I14"/>
  <c r="G14"/>
  <c r="I13"/>
  <c r="G13"/>
  <c r="I12"/>
  <c r="G12"/>
  <c r="J14" l="1"/>
  <c r="K14" s="1"/>
  <c r="L15"/>
  <c r="K15"/>
  <c r="J13"/>
  <c r="K13" s="1"/>
  <c r="J12"/>
  <c r="J16"/>
  <c r="L13"/>
  <c r="M13"/>
  <c r="M15"/>
  <c r="O15" s="1"/>
  <c r="N12" i="19"/>
  <c r="I12" i="12"/>
  <c r="I13"/>
  <c r="I14"/>
  <c r="I15"/>
  <c r="H16" i="19"/>
  <c r="J16"/>
  <c r="M14" i="34" l="1"/>
  <c r="K12"/>
  <c r="J17"/>
  <c r="O18" s="1"/>
  <c r="M12"/>
  <c r="L14"/>
  <c r="O14" s="1"/>
  <c r="L12"/>
  <c r="L16"/>
  <c r="K16"/>
  <c r="M16"/>
  <c r="K16" i="19"/>
  <c r="L16" s="1"/>
  <c r="O12" i="34"/>
  <c r="O13"/>
  <c r="G13" i="8"/>
  <c r="G14"/>
  <c r="G15"/>
  <c r="G16"/>
  <c r="G17"/>
  <c r="G18"/>
  <c r="G12"/>
  <c r="G11"/>
  <c r="G13" i="23"/>
  <c r="I13" s="1"/>
  <c r="G14"/>
  <c r="I14" s="1"/>
  <c r="G15"/>
  <c r="I15" s="1"/>
  <c r="G16"/>
  <c r="I16" s="1"/>
  <c r="G17"/>
  <c r="I17" s="1"/>
  <c r="G12"/>
  <c r="I12" s="1"/>
  <c r="F12" i="27"/>
  <c r="F22" s="1"/>
  <c r="G19" i="8" l="1"/>
  <c r="L17" i="34"/>
  <c r="M17"/>
  <c r="K17"/>
  <c r="O16"/>
  <c r="O17" s="1"/>
  <c r="O19" s="1"/>
  <c r="I18" i="23"/>
  <c r="M16" i="19"/>
  <c r="H12" i="9"/>
  <c r="H22" s="1"/>
  <c r="J15" i="19"/>
  <c r="H15"/>
  <c r="J14"/>
  <c r="N15" s="1"/>
  <c r="H14"/>
  <c r="J13"/>
  <c r="N14" s="1"/>
  <c r="H13"/>
  <c r="J12"/>
  <c r="G12" i="12"/>
  <c r="J12" s="1"/>
  <c r="K12" s="1"/>
  <c r="G13"/>
  <c r="J13" s="1"/>
  <c r="K13" s="1"/>
  <c r="G14"/>
  <c r="J14" s="1"/>
  <c r="K14" s="1"/>
  <c r="G15"/>
  <c r="J15" s="1"/>
  <c r="K15" s="1"/>
  <c r="G11"/>
  <c r="I11"/>
  <c r="J11" l="1"/>
  <c r="K11" s="1"/>
  <c r="J17" i="19"/>
  <c r="N13"/>
  <c r="L12" i="12"/>
  <c r="M12"/>
  <c r="L13"/>
  <c r="M13"/>
  <c r="L15"/>
  <c r="M15"/>
  <c r="L14"/>
  <c r="M14"/>
  <c r="N16" i="19"/>
  <c r="P16" s="1"/>
  <c r="K15"/>
  <c r="L15" s="1"/>
  <c r="K13"/>
  <c r="L13" s="1"/>
  <c r="K14"/>
  <c r="L14" s="1"/>
  <c r="K12"/>
  <c r="L12" s="1"/>
  <c r="L17" s="1"/>
  <c r="L11" i="12" l="1"/>
  <c r="O11" s="1"/>
  <c r="N17" i="19"/>
  <c r="M14"/>
  <c r="P14" s="1"/>
  <c r="M15"/>
  <c r="P15" s="1"/>
  <c r="M13"/>
  <c r="M12"/>
  <c r="M17" s="1"/>
  <c r="P13"/>
  <c r="O13" i="12"/>
  <c r="O14"/>
  <c r="O12"/>
  <c r="K17" i="19"/>
  <c r="P18" s="1"/>
  <c r="O15" i="12"/>
  <c r="O16" l="1"/>
  <c r="O18" s="1"/>
  <c r="P12" i="19"/>
  <c r="P17" s="1"/>
  <c r="P19" s="1"/>
</calcChain>
</file>

<file path=xl/sharedStrings.xml><?xml version="1.0" encoding="utf-8"?>
<sst xmlns="http://schemas.openxmlformats.org/spreadsheetml/2006/main" count="529" uniqueCount="240">
  <si>
    <t>NAME OF THE DEPARTMENT __________________________________________</t>
  </si>
  <si>
    <t>*Please restrict the size of the paper to A4</t>
  </si>
  <si>
    <t>Signature of Head of the Department</t>
  </si>
  <si>
    <t>F O R M – II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</si>
  <si>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</si>
  <si>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</si>
  <si>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</si>
  <si>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</si>
  <si>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</si>
  <si>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 xml:space="preserve">NAME OF THE DEPARTMENT ________________________________                                                                                                                            </t>
  </si>
  <si>
    <t>Gross Total</t>
  </si>
  <si>
    <t>Remarks</t>
  </si>
  <si>
    <t xml:space="preserve"> </t>
  </si>
  <si>
    <t>SL.NO.</t>
  </si>
  <si>
    <t>REMARKS</t>
  </si>
  <si>
    <t>DATE OF RETIREMENT</t>
  </si>
  <si>
    <t>ESTIMATED NUMBER OF E.L. CREDIT ON THE DATE OF RETIREMENT</t>
  </si>
  <si>
    <t>ACTUAL</t>
  </si>
  <si>
    <t>DESIG-NATION</t>
  </si>
  <si>
    <t>NAME OF THE EMPLOYEES</t>
  </si>
  <si>
    <t>APPENDIX -II</t>
  </si>
  <si>
    <t>Demand No. :</t>
  </si>
  <si>
    <t>ESTIMATE</t>
  </si>
  <si>
    <t>Total</t>
  </si>
  <si>
    <t>OTHER ALLOW-ANCES PER ANNUM $</t>
  </si>
  <si>
    <t>Grand Total</t>
  </si>
  <si>
    <t>ESTIMATE OF LEAVE ENCASHMENT</t>
  </si>
  <si>
    <t>$ to include HRA only if drawn prior to retirement</t>
  </si>
  <si>
    <t>* Please restrict the size of the paper to A4</t>
  </si>
  <si>
    <t xml:space="preserve"> Signature of Drawing and Disbursing Officer</t>
  </si>
  <si>
    <t>( Figures in Rupees)</t>
  </si>
  <si>
    <t>EMPLOYEE Code No.</t>
  </si>
  <si>
    <t>EMPLOYEE CODE NO.</t>
  </si>
  <si>
    <t>(Rs. in Thousand)</t>
  </si>
  <si>
    <t xml:space="preserve">         (Figures in Rupees)</t>
  </si>
  <si>
    <t>Signature of DDO</t>
  </si>
  <si>
    <t>Signature of RCO</t>
  </si>
  <si>
    <r>
      <t xml:space="preserve">PARTICULARS AND NATURE OF THE EXPENDITURE INDICATING MAJOR, MINOR AND DETAILED HEADS 
</t>
    </r>
    <r>
      <rPr>
        <b/>
        <i/>
        <sz val="11"/>
        <rFont val="Times New Roman"/>
        <family val="1"/>
      </rPr>
      <t>(as printed in the Demand for Grants)</t>
    </r>
  </si>
  <si>
    <t>APPENDIX -IV B</t>
  </si>
  <si>
    <t>CONSOLIDATED PAY</t>
  </si>
  <si>
    <t>TOTAL Col (6*12)</t>
  </si>
  <si>
    <t>$$ Please attach relevant notification.</t>
  </si>
  <si>
    <t xml:space="preserve">NPA IF ANY  $ </t>
  </si>
  <si>
    <t>Signature of D&amp;DO</t>
  </si>
  <si>
    <t>Total (6+7)</t>
  </si>
  <si>
    <t xml:space="preserve">                                                                                                                                                       (Figures in Rupee)</t>
  </si>
  <si>
    <r>
      <t>DEBITABLE HEAD...</t>
    </r>
    <r>
      <rPr>
        <b/>
        <i/>
        <sz val="11"/>
        <rFont val="Times New Roman"/>
        <family val="1"/>
      </rPr>
      <t>.. (15 digit Expenditure Head).....</t>
    </r>
  </si>
  <si>
    <t xml:space="preserve">REMARKS </t>
  </si>
  <si>
    <t>(Figures in Rupees)</t>
  </si>
  <si>
    <r>
      <t>DEBITABLE HEAD:…………………</t>
    </r>
    <r>
      <rPr>
        <b/>
        <i/>
        <sz val="11"/>
        <rFont val="Times New Roman"/>
        <family val="1"/>
      </rPr>
      <t>(15 digit expenditure head)…………</t>
    </r>
    <r>
      <rPr>
        <b/>
        <sz val="11"/>
        <rFont val="Times New Roman"/>
        <family val="1"/>
      </rPr>
      <t>.</t>
    </r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</si>
  <si>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CONSOLIDATED PAY</t>
    </r>
    <r>
      <rPr>
        <b/>
        <sz val="11"/>
        <rFont val="Times New Roman"/>
        <family val="1"/>
      </rPr>
      <t xml:space="preserve">
(i.e. WORK–CHARGED/ ADHOC/ CO-TERMINUS/ CONSOLIDATED)  - EXPENDITURE HEAD WISE</t>
    </r>
  </si>
  <si>
    <r>
      <t>DEBITABLE HEAD...............</t>
    </r>
    <r>
      <rPr>
        <b/>
        <i/>
        <sz val="11"/>
        <rFont val="Times New Roman"/>
        <family val="1"/>
      </rPr>
      <t>.(15 digit expenditure head).</t>
    </r>
    <r>
      <rPr>
        <b/>
        <sz val="11"/>
        <rFont val="Times New Roman"/>
        <family val="1"/>
      </rPr>
      <t>........</t>
    </r>
  </si>
  <si>
    <t>Page no. 7</t>
  </si>
  <si>
    <t>GPF/
CPF No.</t>
  </si>
  <si>
    <t xml:space="preserve">$ </t>
  </si>
  <si>
    <t>Please attach relevant notification.</t>
  </si>
  <si>
    <t>TOTAL (5+6) x 4 MONTHS</t>
  </si>
  <si>
    <t>TOTAL (7+9)</t>
  </si>
  <si>
    <t>S.B.C.A @ 8% (on col 10)</t>
  </si>
  <si>
    <t>TOTAL PER YEAR (col 10+11+12+13+14)</t>
  </si>
  <si>
    <t>TOTAL (6+8) x 8 MONTHS</t>
  </si>
  <si>
    <t>PAY IN THE PAY MATRIX+DA+ SBCA+HRA                  $</t>
  </si>
  <si>
    <t>Page no. 9</t>
  </si>
  <si>
    <t xml:space="preserve">                                      </t>
  </si>
  <si>
    <t xml:space="preserve">NOMINAL ROLL OF REGULAR EMPLOYEES ONLY </t>
  </si>
  <si>
    <t xml:space="preserve">DAILY WAGES </t>
  </si>
  <si>
    <t xml:space="preserve">                                                                              F O R M – I                                                            </t>
  </si>
  <si>
    <t>CONSOLIDATED  ESTIMATE OF REVENUE RECEIPTS</t>
  </si>
  <si>
    <r>
      <t xml:space="preserve">PARTICULARS AND NATURE OF THE RECEIPTS INDICATING MAJOR, MINOR AND DETAILED HEADS 
</t>
    </r>
    <r>
      <rPr>
        <b/>
        <i/>
        <sz val="11"/>
        <rFont val="Times New Roman"/>
        <family val="1"/>
      </rPr>
      <t>(as printed in the Estimates of Receipts)</t>
    </r>
  </si>
  <si>
    <t>Signature of HOD</t>
  </si>
  <si>
    <t>APPENDIX-I</t>
  </si>
  <si>
    <t>(Rs. in thousand)</t>
  </si>
  <si>
    <t>PARTICULARS AND NATURE OF THE EXPENDITURE  INDICATING MAJOR, MINOR AND DETAILED HEADS</t>
  </si>
  <si>
    <t>Number of Employees</t>
  </si>
  <si>
    <t>MH</t>
  </si>
  <si>
    <t>Sub-MH</t>
  </si>
  <si>
    <t>Minor Head</t>
  </si>
  <si>
    <t>SH</t>
  </si>
  <si>
    <t>DH</t>
  </si>
  <si>
    <t>OH</t>
  </si>
  <si>
    <t>Signature of Drawing and Disbursing Officer</t>
  </si>
  <si>
    <t>Category of Employee (Regular # Only)</t>
  </si>
  <si>
    <t>CONSOLIDATED ESTIMATE OF  REVENUE EXPENDITURE</t>
  </si>
  <si>
    <t>Note: The amount in column 9 should be the consolidated figure of Appendix I A - expenditure head wise</t>
  </si>
  <si>
    <t>APPENDIX - I (A)</t>
  </si>
  <si>
    <t xml:space="preserve">NAME OF THE DIVISION________________________________                                                                                                                            </t>
  </si>
  <si>
    <t>H.R.A. @ 12% (on col 10
 (-) NPA)</t>
  </si>
  <si>
    <t>Page No 1</t>
  </si>
  <si>
    <t>Page no.2</t>
  </si>
  <si>
    <t>Page No. 3</t>
  </si>
  <si>
    <t>Page no. 4</t>
  </si>
  <si>
    <t>Note: Individual excel sheets to be prepared for individual expenditure heads</t>
  </si>
  <si>
    <t>Page no.5</t>
  </si>
  <si>
    <t>APPENDIX-III</t>
  </si>
  <si>
    <t>Category of Employee (MR/ OFOJ)</t>
  </si>
  <si>
    <t>Min Head</t>
  </si>
  <si>
    <t>Note: The details to be provided under Appendix III should be from 02- Wages only.</t>
  </si>
  <si>
    <t>APPENDIX -III (A)</t>
  </si>
  <si>
    <t xml:space="preserve">NAME OF THE DIVISION ________________________________                                                                                                                            </t>
  </si>
  <si>
    <t>Page No. 6</t>
  </si>
  <si>
    <t>Page no. 8</t>
  </si>
  <si>
    <t>APPENDIX -III (C)</t>
  </si>
  <si>
    <t>APPENDIX -III (B)</t>
  </si>
  <si>
    <t xml:space="preserve">Category of Employee </t>
  </si>
  <si>
    <t>APPENDIX- IV</t>
  </si>
  <si>
    <t>Note: The expenditure for the specified category of employees (i.e.Workcharged, Adhoc, Co-terminus, Consolidated, etc.) should be made only from 02- Wages. Also, specific number of employes under each category to be stated in column 7 &amp; 8 head-wise respectively</t>
  </si>
  <si>
    <t xml:space="preserve">APPENDIX -IV A </t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</si>
  <si>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 xml:space="preserve">TIME SCALE OF PAY 
</t>
    </r>
    <r>
      <rPr>
        <b/>
        <sz val="11"/>
        <rFont val="Times New Roman"/>
        <family val="1"/>
      </rPr>
      <t>(i.e. WORK–CHARGED/ ADHOC)  - EXPENDITURE HEAD WISE</t>
    </r>
  </si>
  <si>
    <t xml:space="preserve">NPA IF ANY </t>
  </si>
  <si>
    <t>CATEGARY OF EMPLOYEE (i.e WORKCHARGED/ADHOC)</t>
  </si>
  <si>
    <t>CATEGARY OF EMPLOYEE i.e WORKCHARGED/ ADHOC/  
CO-TERMINUS/ CONSOLIDATED</t>
  </si>
  <si>
    <t>TOTAL PER YEAR
(7+8)</t>
  </si>
  <si>
    <t>Sl No</t>
  </si>
  <si>
    <t>Check Box</t>
  </si>
  <si>
    <t>FORM I</t>
  </si>
  <si>
    <t>A</t>
  </si>
  <si>
    <t>Form I filled as per the format</t>
  </si>
  <si>
    <t>Particulars in Column 1 filled as per the estimate of receipts</t>
  </si>
  <si>
    <t>B</t>
  </si>
  <si>
    <t>FORM II</t>
  </si>
  <si>
    <t>Form II filled as per the format</t>
  </si>
  <si>
    <t>Particulars in Column 1 filled as per Demand for Grants</t>
  </si>
  <si>
    <t>APPENDIX I</t>
  </si>
  <si>
    <t>C</t>
  </si>
  <si>
    <t>D</t>
  </si>
  <si>
    <t xml:space="preserve">15 digit Debitable Expenditure Head mentioned </t>
  </si>
  <si>
    <t>E</t>
  </si>
  <si>
    <t>APPENDIX II</t>
  </si>
  <si>
    <t>Estimate of Leave Encashment filled as per the format</t>
  </si>
  <si>
    <t>F</t>
  </si>
  <si>
    <t>APPENDIX III</t>
  </si>
  <si>
    <t>G</t>
  </si>
  <si>
    <t>H</t>
  </si>
  <si>
    <t>I</t>
  </si>
  <si>
    <t>J</t>
  </si>
  <si>
    <t>APPENDIX III (B)</t>
  </si>
  <si>
    <t>APPENDIX III( A)</t>
  </si>
  <si>
    <t>APPENDIX I(A)</t>
  </si>
  <si>
    <t>APPENDIX- IV (A)</t>
  </si>
  <si>
    <t>APPENDIX IV (B)</t>
  </si>
  <si>
    <t>TOTAL</t>
  </si>
  <si>
    <t>Appendix I is the consolidated estimate of App I(A)-expenditure head wise</t>
  </si>
  <si>
    <t xml:space="preserve">Copy of Appendix II forwarded to Director,PGIPF,Finance Department </t>
  </si>
  <si>
    <t>Name of the Department  mentioned</t>
  </si>
  <si>
    <t xml:space="preserve">Name of the Division  mentioned </t>
  </si>
  <si>
    <t>Individual excel sheets prepared for individual expenditure heads.</t>
  </si>
  <si>
    <t>Appendix III is the consolidated estimate of App III(A),III(B)&amp; III(C) - expenditure head wise</t>
  </si>
  <si>
    <t>Name of the Department mentioned</t>
  </si>
  <si>
    <t xml:space="preserve">Name of the Division mentioned </t>
  </si>
  <si>
    <t>Appendix III (A) includes normal MR only</t>
  </si>
  <si>
    <t>Appendix III (B) includes OFOJ appointments on daily wage only.</t>
  </si>
  <si>
    <t>Appendix III (C) includes OFOJ appointments on consolidated pay only.</t>
  </si>
  <si>
    <t>Appendix III is the consolidated estimate of App IV(A) &amp; IIV(B) - expenditure head wise</t>
  </si>
  <si>
    <r>
      <t xml:space="preserve">CONSOLIDATED ABSTRACT SHOWING NOMINAL ROLL OF </t>
    </r>
    <r>
      <rPr>
        <b/>
        <i/>
        <u/>
        <sz val="11"/>
        <rFont val="Times New Roman"/>
        <family val="1"/>
      </rPr>
      <t>REGULAR EMPLOYEES ONLY</t>
    </r>
    <r>
      <rPr>
        <b/>
        <sz val="11"/>
        <rFont val="Times New Roman"/>
        <family val="1"/>
      </rPr>
      <t xml:space="preserve"> - EXPENDITURE HEAD WISE</t>
    </r>
  </si>
  <si>
    <t># Regular employees mean employees drawing regular salary as per the Pay Matrix</t>
  </si>
  <si>
    <t>Signature of H.O.D/H.O.O</t>
  </si>
  <si>
    <r>
      <t xml:space="preserve">CONSOLIDATED ABSTRACT SHOWING </t>
    </r>
    <r>
      <rPr>
        <b/>
        <i/>
        <u/>
        <sz val="11"/>
        <rFont val="Times New Roman"/>
        <family val="1"/>
      </rPr>
      <t>MUSTER ROLL and OFOJ EMPLOYEES only</t>
    </r>
    <r>
      <rPr>
        <b/>
        <sz val="11"/>
        <rFont val="Times New Roman"/>
        <family val="1"/>
      </rPr>
      <t xml:space="preserve"> - EXPENDITURE HEAD WISE</t>
    </r>
  </si>
  <si>
    <r>
      <t>(</t>
    </r>
    <r>
      <rPr>
        <i/>
        <sz val="11"/>
        <rFont val="Times New Roman"/>
        <family val="1"/>
      </rPr>
      <t>Rupees in thousand</t>
    </r>
    <r>
      <rPr>
        <sz val="11"/>
        <rFont val="Times New Roman"/>
        <family val="1"/>
      </rPr>
      <t>)</t>
    </r>
  </si>
  <si>
    <r>
      <t xml:space="preserve">DETAILS OF MUSTER ROLL EMPLOYEES </t>
    </r>
    <r>
      <rPr>
        <b/>
        <i/>
        <sz val="11"/>
        <rFont val="Times New Roman"/>
        <family val="1"/>
      </rPr>
      <t>(</t>
    </r>
    <r>
      <rPr>
        <b/>
        <i/>
        <u/>
        <sz val="11"/>
        <rFont val="Times New Roman"/>
        <family val="1"/>
      </rPr>
      <t>Normal M/R appointments other than One Family One Job</t>
    </r>
    <r>
      <rPr>
        <b/>
        <i/>
        <sz val="11"/>
        <rFont val="Times New Roman"/>
        <family val="1"/>
      </rPr>
      <t>)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</si>
  <si>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under Daily Wage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</si>
  <si>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on Consolidated Pay</t>
    </r>
  </si>
  <si>
    <r>
      <t xml:space="preserve">CONSOLIDATED ABSTRACT SHOWING NOMINAL ROLL OF EMPLOYEES </t>
    </r>
    <r>
      <rPr>
        <b/>
        <u/>
        <sz val="11"/>
        <rFont val="Times New Roman"/>
        <family val="1"/>
      </rPr>
      <t xml:space="preserve">OTHER THAN REGULAR EMPLOYEES
(i.e. WORK–CHARGED/ ADHOC/ CO-TERMINUS/ CONSOLIDATED) </t>
    </r>
    <r>
      <rPr>
        <b/>
        <sz val="11"/>
        <rFont val="Times New Roman"/>
        <family val="1"/>
      </rPr>
      <t xml:space="preserve"> - EXPENDITURE HEAD WISE</t>
    </r>
  </si>
  <si>
    <t>Signature of H.O.D/ H.O.O</t>
  </si>
  <si>
    <t>K</t>
  </si>
  <si>
    <t>L</t>
  </si>
  <si>
    <t>Demand No:</t>
  </si>
  <si>
    <t>Demand No :</t>
  </si>
  <si>
    <t>Page 10</t>
  </si>
  <si>
    <t>Page no. 11</t>
  </si>
  <si>
    <t>Page no. 12</t>
  </si>
  <si>
    <t>Category wise number and amount under each expenditure head .</t>
  </si>
  <si>
    <t xml:space="preserve">NOMINAL ROLL OF EMPLOYEES ON REGULAR SCALE ONLY </t>
  </si>
  <si>
    <t xml:space="preserve">NAME OF THE PSU/ORGANISATION________________________________                                                                                                                            </t>
  </si>
  <si>
    <t>NAME OF PSU/ORGANISATION __________________________________________</t>
  </si>
  <si>
    <t xml:space="preserve">NAME OF THE ORGANSIATION/PSU________________________________                                                                                                                            </t>
  </si>
  <si>
    <r>
      <t xml:space="preserve">CONSOLIDATED ABSTRACT SHOWING NOMINAL ROLL OF EMPLOYEES ON </t>
    </r>
    <r>
      <rPr>
        <b/>
        <i/>
        <u/>
        <sz val="11"/>
        <rFont val="Times New Roman"/>
        <family val="1"/>
      </rPr>
      <t>REGULAR / MR/ADHOC</t>
    </r>
    <r>
      <rPr>
        <b/>
        <sz val="11"/>
        <rFont val="Times New Roman"/>
        <family val="1"/>
      </rPr>
      <t xml:space="preserve"> - EXPENDITURE HEAD WISE</t>
    </r>
  </si>
  <si>
    <t>Plus 5 % (on total of col 10)</t>
  </si>
  <si>
    <t>DETAILS OF MR/ADHOC/CONSOLIDATED</t>
  </si>
  <si>
    <t>LIST OF FUNCTIONAL VEHICLES</t>
  </si>
  <si>
    <t>2020-21</t>
  </si>
  <si>
    <t>VEHICLE NO.</t>
  </si>
  <si>
    <t>DATE OF PURCHASE</t>
  </si>
  <si>
    <t>COST OF VEHICLE</t>
  </si>
  <si>
    <t>MAKE /MODEL</t>
  </si>
  <si>
    <t xml:space="preserve">VEHICLE ATTACHED TO </t>
  </si>
  <si>
    <t>FY</t>
  </si>
  <si>
    <t>2021-22</t>
  </si>
  <si>
    <t>2023-24
(B.E.)</t>
  </si>
  <si>
    <t>PAY IN THE PAY MATRIX AS ON 1.4.2023</t>
  </si>
  <si>
    <t>APPENDIX -V(A)</t>
  </si>
  <si>
    <t>APPENDIX -V(B)</t>
  </si>
  <si>
    <t>APPENDIX-VI</t>
  </si>
  <si>
    <t>APPENDIX - VI (A)</t>
  </si>
  <si>
    <t>APPENDIX -VI (B)</t>
  </si>
  <si>
    <t>LIST OF NON- FUNCTIONAL VEHICLES</t>
  </si>
  <si>
    <t>Page No.13</t>
  </si>
  <si>
    <t>Page No: 14</t>
  </si>
  <si>
    <t>Page No:15</t>
  </si>
  <si>
    <t>Page no.16</t>
  </si>
  <si>
    <t>Page no. 17</t>
  </si>
  <si>
    <t>2022-23</t>
  </si>
  <si>
    <t>2024-25
(B.E.)</t>
  </si>
  <si>
    <t>2023-24
(R.E.)</t>
  </si>
  <si>
    <t>BUDGET ESTIMATE 2024-25</t>
  </si>
  <si>
    <t>PAY IN THE PAY MATRIX after Increment AS ON 01/07/2024</t>
  </si>
  <si>
    <t>ESTIMATED AMOUNT OF LEAVE ENCASHMENT for the financial year 2024-25</t>
  </si>
  <si>
    <r>
      <t>TOTAL PER ANNUM for the financial year 2024-25
(365 x Col. 5)</t>
    </r>
    <r>
      <rPr>
        <b/>
        <sz val="16"/>
        <rFont val="Times New Roman"/>
        <family val="1"/>
      </rPr>
      <t xml:space="preserve"> </t>
    </r>
  </si>
  <si>
    <t>TOTAL PER ANNUM for the financial year 2024-25
(365 x Col. 5)</t>
  </si>
  <si>
    <t>TOTAL PER ANNUM for the financial year 2024-25
(12 x Col. 5)</t>
  </si>
  <si>
    <t>PAY IN THE PAY MATRIX AS ON 1.4.2024</t>
  </si>
  <si>
    <t>D.A.        @59%   (on Col 10)</t>
  </si>
  <si>
    <t>Particulars</t>
  </si>
  <si>
    <t>Total of OH 01- Salaries</t>
  </si>
  <si>
    <t>=</t>
  </si>
  <si>
    <t>Total of OH 07- Alowances</t>
  </si>
  <si>
    <t>Total of OH 06-Medical Allowances</t>
  </si>
  <si>
    <t>(total of Col 10)</t>
  </si>
  <si>
    <t>(total of Col 11 to 14)</t>
  </si>
  <si>
    <t>(total of plus 5% on Col 10)</t>
  </si>
  <si>
    <r>
      <t>(</t>
    </r>
    <r>
      <rPr>
        <b/>
        <u/>
        <sz val="12"/>
        <rFont val="Times New Roman"/>
        <family val="1"/>
      </rPr>
      <t>TO BE SUMBITTED TO THE OFFICE OF THE  ADDITIONAL DIRECTOR, PGIPF, Finance Department )</t>
    </r>
  </si>
  <si>
    <t>OTHER ALLOWANCES PER ANNUM
$</t>
  </si>
  <si>
    <t>GRANTS IN AID- SALARIES</t>
  </si>
  <si>
    <t>APPENDIX V (A)</t>
  </si>
  <si>
    <t>Financial year mentioned</t>
  </si>
  <si>
    <t>Excel sheets prepared for vehicles details</t>
  </si>
  <si>
    <t>APPENDIX V (B)</t>
  </si>
  <si>
    <t>Non -Functional Vehicle details mentioned</t>
  </si>
  <si>
    <t>Functional Vehicle details mentioned</t>
  </si>
  <si>
    <t xml:space="preserve">APPENDIX VI </t>
  </si>
  <si>
    <t>M</t>
  </si>
  <si>
    <t>N</t>
  </si>
  <si>
    <t>O</t>
  </si>
  <si>
    <t>P</t>
  </si>
  <si>
    <t>APPENDIX VI (A)</t>
  </si>
  <si>
    <t>Q</t>
  </si>
  <si>
    <t>APPENDIX VI (B)</t>
  </si>
  <si>
    <t>under GRANTS IN AID- SALARIES</t>
  </si>
  <si>
    <t>Monthly Consolidated Pay</t>
  </si>
  <si>
    <t xml:space="preserve">Other Allowance </t>
  </si>
  <si>
    <t>Other Allowance</t>
  </si>
</sst>
</file>

<file path=xl/styles.xml><?xml version="1.0" encoding="utf-8"?>
<styleSheet xmlns="http://schemas.openxmlformats.org/spreadsheetml/2006/main">
  <fonts count="4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b/>
      <i/>
      <u/>
      <sz val="11"/>
      <name val="Times New Roman"/>
      <family val="1"/>
    </font>
    <font>
      <b/>
      <u/>
      <sz val="12"/>
      <name val="Times New Roman"/>
      <family val="1"/>
    </font>
    <font>
      <b/>
      <sz val="10"/>
      <color theme="1"/>
      <name val="Times New Roman"/>
      <family val="1"/>
    </font>
    <font>
      <b/>
      <u/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176">
    <xf numFmtId="0" fontId="0" fillId="0" borderId="0" xfId="0"/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indent="15"/>
    </xf>
    <xf numFmtId="0" fontId="3" fillId="0" borderId="1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10" xfId="0" applyNumberFormat="1" applyFont="1" applyBorder="1"/>
    <xf numFmtId="1" fontId="4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 vertical="center" wrapText="1"/>
    </xf>
    <xf numFmtId="0" fontId="24" fillId="0" borderId="0" xfId="0" applyFont="1"/>
    <xf numFmtId="1" fontId="3" fillId="0" borderId="0" xfId="0" applyNumberFormat="1" applyFont="1"/>
    <xf numFmtId="0" fontId="2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28" fillId="0" borderId="0" xfId="0" applyFont="1"/>
    <xf numFmtId="0" fontId="26" fillId="0" borderId="0" xfId="0" applyFont="1"/>
    <xf numFmtId="0" fontId="27" fillId="0" borderId="10" xfId="42" applyFont="1" applyBorder="1"/>
    <xf numFmtId="0" fontId="25" fillId="0" borderId="0" xfId="0" applyFont="1"/>
    <xf numFmtId="0" fontId="29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top"/>
    </xf>
    <xf numFmtId="0" fontId="29" fillId="0" borderId="1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25" fillId="0" borderId="17" xfId="0" applyFont="1" applyBorder="1"/>
    <xf numFmtId="0" fontId="2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0" xfId="0" applyFont="1" applyBorder="1"/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32" fillId="0" borderId="0" xfId="0" applyFont="1"/>
    <xf numFmtId="0" fontId="5" fillId="0" borderId="15" xfId="0" applyFont="1" applyBorder="1" applyAlignment="1">
      <alignment horizontal="center"/>
    </xf>
    <xf numFmtId="1" fontId="5" fillId="0" borderId="13" xfId="0" applyNumberFormat="1" applyFont="1" applyBorder="1"/>
    <xf numFmtId="1" fontId="5" fillId="0" borderId="0" xfId="0" applyNumberFormat="1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17" xfId="0" applyFont="1" applyBorder="1" applyAlignment="1">
      <alignment horizontal="right"/>
    </xf>
    <xf numFmtId="0" fontId="31" fillId="0" borderId="0" xfId="0" applyFont="1"/>
    <xf numFmtId="1" fontId="5" fillId="0" borderId="0" xfId="0" applyNumberFormat="1" applyFont="1" applyAlignment="1">
      <alignment horizontal="right"/>
    </xf>
    <xf numFmtId="0" fontId="34" fillId="0" borderId="0" xfId="0" applyFont="1"/>
    <xf numFmtId="0" fontId="4" fillId="0" borderId="0" xfId="0" applyFont="1" applyAlignment="1">
      <alignment vertical="top" wrapText="1"/>
    </xf>
    <xf numFmtId="0" fontId="35" fillId="0" borderId="0" xfId="0" applyFont="1"/>
    <xf numFmtId="0" fontId="0" fillId="0" borderId="0" xfId="0" applyAlignment="1">
      <alignment wrapText="1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17" xfId="0" applyFont="1" applyBorder="1"/>
    <xf numFmtId="0" fontId="29" fillId="0" borderId="18" xfId="0" applyFont="1" applyBorder="1" applyAlignment="1">
      <alignment horizontal="center" vertical="top" wrapText="1"/>
    </xf>
    <xf numFmtId="0" fontId="29" fillId="0" borderId="0" xfId="0" applyFont="1"/>
    <xf numFmtId="1" fontId="3" fillId="0" borderId="11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9" fillId="0" borderId="10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4" fillId="0" borderId="24" xfId="0" applyFont="1" applyBorder="1"/>
    <xf numFmtId="0" fontId="3" fillId="0" borderId="24" xfId="0" applyFont="1" applyBorder="1"/>
    <xf numFmtId="0" fontId="31" fillId="0" borderId="24" xfId="0" applyFont="1" applyBorder="1"/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25" xfId="0" applyFont="1" applyBorder="1" applyAlignment="1">
      <alignment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26" xfId="0" applyFont="1" applyBorder="1" applyAlignment="1">
      <alignment vertical="top"/>
    </xf>
    <xf numFmtId="0" fontId="24" fillId="0" borderId="27" xfId="0" applyFont="1" applyBorder="1" applyAlignment="1">
      <alignment vertical="top"/>
    </xf>
    <xf numFmtId="0" fontId="24" fillId="0" borderId="28" xfId="0" applyFont="1" applyBorder="1" applyAlignment="1">
      <alignment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center"/>
    </xf>
    <xf numFmtId="0" fontId="38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2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vertical="top" wrapText="1"/>
    </xf>
    <xf numFmtId="0" fontId="25" fillId="0" borderId="0" xfId="0" applyFont="1" applyAlignment="1">
      <alignment vertical="top"/>
    </xf>
    <xf numFmtId="0" fontId="4" fillId="0" borderId="16" xfId="0" applyFont="1" applyBorder="1"/>
    <xf numFmtId="0" fontId="39" fillId="0" borderId="0" xfId="0" applyFont="1"/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25" fillId="0" borderId="0" xfId="0" applyFont="1" applyAlignment="1">
      <alignment horizontal="right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9" fillId="0" borderId="0" xfId="0" applyFont="1" applyAlignment="1">
      <alignment horizontal="left" vertical="top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7"/>
  <sheetViews>
    <sheetView view="pageBreakPreview" topLeftCell="A7" zoomScale="118" zoomScaleSheetLayoutView="118" workbookViewId="0">
      <selection activeCell="B27" sqref="B27:B29"/>
    </sheetView>
  </sheetViews>
  <sheetFormatPr defaultRowHeight="12.75"/>
  <cols>
    <col min="1" max="1" width="7" style="90" customWidth="1"/>
    <col min="2" max="2" width="84.85546875" customWidth="1"/>
    <col min="3" max="3" width="12" customWidth="1"/>
  </cols>
  <sheetData>
    <row r="2" spans="1:11" ht="15.75">
      <c r="A2" s="65" t="s">
        <v>112</v>
      </c>
      <c r="B2" s="92" t="s">
        <v>211</v>
      </c>
      <c r="C2" s="93" t="s">
        <v>113</v>
      </c>
      <c r="D2" s="22"/>
      <c r="E2" s="22"/>
      <c r="F2" s="22"/>
      <c r="G2" s="22"/>
      <c r="H2" s="22"/>
      <c r="I2" s="22"/>
      <c r="J2" s="22"/>
      <c r="K2" s="22"/>
    </row>
    <row r="3" spans="1:11" ht="16.5" thickBot="1">
      <c r="A3" s="51" t="s">
        <v>115</v>
      </c>
      <c r="B3" s="29" t="s">
        <v>114</v>
      </c>
      <c r="C3" s="22"/>
      <c r="D3" s="22"/>
      <c r="E3" s="22"/>
      <c r="F3" s="22"/>
      <c r="G3" s="22"/>
      <c r="H3" s="22"/>
      <c r="I3" s="22"/>
      <c r="J3" s="22"/>
      <c r="K3" s="22"/>
    </row>
    <row r="4" spans="1:11" ht="16.5" thickBot="1">
      <c r="A4" s="97">
        <v>1</v>
      </c>
      <c r="B4" s="98" t="s">
        <v>116</v>
      </c>
      <c r="C4" s="99"/>
      <c r="D4" s="98"/>
      <c r="E4" s="98"/>
      <c r="F4" s="98"/>
      <c r="G4" s="98"/>
      <c r="H4" s="98"/>
      <c r="I4" s="98"/>
      <c r="J4" s="98"/>
      <c r="K4" s="98"/>
    </row>
    <row r="5" spans="1:11" ht="16.5" thickBot="1">
      <c r="A5" s="97">
        <v>2</v>
      </c>
      <c r="B5" s="98" t="s">
        <v>117</v>
      </c>
      <c r="C5" s="99"/>
      <c r="D5" s="98"/>
      <c r="E5" s="98"/>
      <c r="F5" s="98"/>
      <c r="G5" s="98"/>
      <c r="H5" s="98"/>
      <c r="I5" s="98"/>
      <c r="J5" s="98"/>
      <c r="K5" s="98"/>
    </row>
    <row r="6" spans="1:11" ht="15.7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16.5" thickBot="1">
      <c r="A7" s="100" t="s">
        <v>118</v>
      </c>
      <c r="B7" s="101" t="s">
        <v>119</v>
      </c>
      <c r="C7" s="98"/>
      <c r="D7" s="98"/>
      <c r="E7" s="98"/>
      <c r="F7" s="98"/>
      <c r="G7" s="98"/>
      <c r="H7" s="98"/>
      <c r="I7" s="98"/>
      <c r="J7" s="98"/>
      <c r="K7" s="98"/>
    </row>
    <row r="8" spans="1:11" ht="16.5" thickBot="1">
      <c r="A8" s="97">
        <v>1</v>
      </c>
      <c r="B8" s="98" t="s">
        <v>120</v>
      </c>
      <c r="C8" s="99"/>
      <c r="D8" s="98"/>
      <c r="E8" s="98"/>
      <c r="F8" s="98"/>
      <c r="G8" s="98"/>
      <c r="H8" s="98"/>
      <c r="I8" s="98"/>
      <c r="J8" s="98"/>
      <c r="K8" s="98"/>
    </row>
    <row r="9" spans="1:11" ht="16.5" thickBot="1">
      <c r="A9" s="97">
        <v>2</v>
      </c>
      <c r="B9" s="98" t="s">
        <v>121</v>
      </c>
      <c r="C9" s="99"/>
      <c r="D9" s="98"/>
      <c r="E9" s="98"/>
      <c r="F9" s="98"/>
      <c r="G9" s="98"/>
      <c r="H9" s="98"/>
      <c r="I9" s="98"/>
      <c r="J9" s="98"/>
      <c r="K9" s="98"/>
    </row>
    <row r="10" spans="1:11" ht="15.75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ht="16.5" thickBot="1">
      <c r="A11" s="100" t="s">
        <v>123</v>
      </c>
      <c r="B11" s="101" t="s">
        <v>122</v>
      </c>
      <c r="C11" s="98"/>
      <c r="D11" s="98"/>
      <c r="E11" s="98"/>
      <c r="F11" s="98"/>
      <c r="G11" s="98"/>
      <c r="H11" s="98"/>
      <c r="I11" s="98"/>
      <c r="J11" s="98"/>
      <c r="K11" s="98"/>
    </row>
    <row r="12" spans="1:11" s="114" customFormat="1" ht="16.5" thickBot="1">
      <c r="A12" s="110">
        <v>1</v>
      </c>
      <c r="B12" s="111" t="s">
        <v>141</v>
      </c>
      <c r="C12" s="112"/>
      <c r="D12" s="113"/>
      <c r="E12" s="113"/>
      <c r="F12" s="113"/>
      <c r="G12" s="113"/>
      <c r="H12" s="113"/>
      <c r="I12" s="113"/>
      <c r="J12" s="113"/>
      <c r="K12" s="113"/>
    </row>
    <row r="13" spans="1:11" ht="16.5" thickBot="1">
      <c r="A13" s="97">
        <v>2</v>
      </c>
      <c r="B13" s="98" t="s">
        <v>125</v>
      </c>
      <c r="C13" s="99"/>
      <c r="D13" s="98"/>
      <c r="E13" s="98"/>
      <c r="F13" s="98"/>
      <c r="G13" s="98"/>
      <c r="H13" s="98"/>
      <c r="I13" s="98"/>
      <c r="J13" s="98"/>
      <c r="K13" s="98"/>
    </row>
    <row r="14" spans="1:11" ht="16.5" thickBot="1">
      <c r="A14" s="97">
        <v>3</v>
      </c>
      <c r="B14" s="98" t="s">
        <v>170</v>
      </c>
      <c r="C14" s="99"/>
      <c r="D14" s="98"/>
      <c r="E14" s="98"/>
      <c r="F14" s="98"/>
      <c r="G14" s="98"/>
      <c r="H14" s="98"/>
      <c r="I14" s="98"/>
      <c r="J14" s="98"/>
      <c r="K14" s="98"/>
    </row>
    <row r="15" spans="1:11" ht="15.75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ht="16.5" thickBot="1">
      <c r="A16" s="100" t="s">
        <v>124</v>
      </c>
      <c r="B16" s="101" t="s">
        <v>137</v>
      </c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15.75">
      <c r="A17" s="97">
        <v>1</v>
      </c>
      <c r="B17" s="98" t="s">
        <v>143</v>
      </c>
      <c r="C17" s="103"/>
      <c r="D17" s="98"/>
      <c r="E17" s="98"/>
      <c r="F17" s="98"/>
      <c r="G17" s="98"/>
      <c r="H17" s="98"/>
      <c r="I17" s="98"/>
      <c r="J17" s="98"/>
      <c r="K17" s="98"/>
    </row>
    <row r="18" spans="1:11" ht="15.75">
      <c r="A18" s="97">
        <v>2</v>
      </c>
      <c r="B18" s="98" t="s">
        <v>144</v>
      </c>
      <c r="C18" s="104"/>
      <c r="D18" s="98"/>
      <c r="E18" s="98"/>
      <c r="F18" s="98"/>
      <c r="G18" s="98"/>
      <c r="H18" s="98"/>
      <c r="I18" s="98"/>
      <c r="J18" s="98"/>
      <c r="K18" s="98"/>
    </row>
    <row r="19" spans="1:11" ht="15.75">
      <c r="A19" s="97">
        <v>3</v>
      </c>
      <c r="B19" s="98" t="s">
        <v>125</v>
      </c>
      <c r="C19" s="104"/>
      <c r="D19" s="98"/>
      <c r="E19" s="98"/>
      <c r="F19" s="98"/>
      <c r="G19" s="98"/>
      <c r="H19" s="98"/>
      <c r="I19" s="98"/>
      <c r="J19" s="98"/>
      <c r="K19" s="98"/>
    </row>
    <row r="20" spans="1:11" ht="16.5" thickBot="1">
      <c r="A20" s="97">
        <v>4</v>
      </c>
      <c r="B20" s="98" t="s">
        <v>145</v>
      </c>
      <c r="C20" s="105"/>
      <c r="D20" s="98"/>
      <c r="E20" s="98"/>
      <c r="F20" s="98"/>
      <c r="G20" s="98"/>
      <c r="H20" s="98"/>
      <c r="I20" s="98"/>
      <c r="J20" s="98"/>
      <c r="K20" s="98"/>
    </row>
    <row r="21" spans="1:11" ht="15.75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 ht="16.5" thickBot="1">
      <c r="A22" s="100" t="s">
        <v>126</v>
      </c>
      <c r="B22" s="101" t="s">
        <v>127</v>
      </c>
      <c r="C22" s="98"/>
      <c r="D22" s="98"/>
      <c r="E22" s="98"/>
      <c r="F22" s="98"/>
      <c r="G22" s="98"/>
      <c r="H22" s="98"/>
      <c r="I22" s="98"/>
      <c r="J22" s="98"/>
      <c r="K22" s="98"/>
    </row>
    <row r="23" spans="1:11" ht="15.75" customHeight="1">
      <c r="A23" s="97">
        <v>1</v>
      </c>
      <c r="B23" s="98" t="s">
        <v>128</v>
      </c>
      <c r="C23" s="103"/>
      <c r="D23" s="98"/>
      <c r="E23" s="98"/>
      <c r="F23" s="98"/>
      <c r="G23" s="98"/>
      <c r="H23" s="98"/>
      <c r="I23" s="98"/>
      <c r="J23" s="98"/>
      <c r="K23" s="98"/>
    </row>
    <row r="24" spans="1:11" ht="16.5" thickBot="1">
      <c r="A24" s="97">
        <v>2</v>
      </c>
      <c r="B24" s="106" t="s">
        <v>142</v>
      </c>
      <c r="C24" s="105"/>
      <c r="D24" s="107"/>
      <c r="E24" s="107"/>
      <c r="F24" s="107"/>
      <c r="G24" s="107"/>
      <c r="H24" s="107"/>
      <c r="I24" s="107"/>
      <c r="J24" s="98"/>
      <c r="K24" s="98"/>
    </row>
    <row r="25" spans="1:11" ht="15.75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ht="16.5" thickBot="1">
      <c r="A26" s="100" t="s">
        <v>129</v>
      </c>
      <c r="B26" s="101" t="s">
        <v>130</v>
      </c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18" customHeight="1" thickBot="1">
      <c r="A27" s="97">
        <v>1</v>
      </c>
      <c r="B27" s="102" t="s">
        <v>146</v>
      </c>
      <c r="C27" s="99"/>
      <c r="D27" s="98"/>
      <c r="E27" s="98"/>
      <c r="F27" s="98"/>
      <c r="G27" s="98"/>
      <c r="H27" s="98"/>
      <c r="I27" s="98"/>
      <c r="J27" s="98"/>
      <c r="K27" s="98"/>
    </row>
    <row r="28" spans="1:11" ht="15.75" customHeight="1" thickBot="1">
      <c r="A28" s="97">
        <v>2</v>
      </c>
      <c r="B28" s="98" t="s">
        <v>125</v>
      </c>
      <c r="C28" s="99"/>
      <c r="D28" s="98"/>
      <c r="E28" s="98"/>
      <c r="F28" s="98"/>
      <c r="G28" s="98"/>
      <c r="H28" s="98"/>
      <c r="I28" s="98"/>
      <c r="J28" s="98"/>
      <c r="K28" s="98"/>
    </row>
    <row r="29" spans="1:11" ht="16.5" thickBot="1">
      <c r="A29" s="97">
        <v>3</v>
      </c>
      <c r="B29" s="98" t="s">
        <v>170</v>
      </c>
      <c r="C29" s="99"/>
      <c r="D29" s="98"/>
      <c r="E29" s="98"/>
      <c r="F29" s="98"/>
      <c r="G29" s="98"/>
      <c r="H29" s="98"/>
      <c r="I29" s="98"/>
      <c r="J29" s="98"/>
      <c r="K29" s="98"/>
    </row>
    <row r="30" spans="1:11" ht="15.75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1:11" ht="16.5" thickBot="1">
      <c r="A31" s="100" t="s">
        <v>131</v>
      </c>
      <c r="B31" s="101" t="s">
        <v>136</v>
      </c>
      <c r="C31" s="98"/>
      <c r="D31" s="98"/>
      <c r="E31" s="98"/>
      <c r="F31" s="98"/>
      <c r="G31" s="98"/>
      <c r="H31" s="98"/>
      <c r="I31" s="98"/>
      <c r="J31" s="98"/>
      <c r="K31" s="98"/>
    </row>
    <row r="32" spans="1:11" ht="16.5" thickBot="1">
      <c r="A32" s="97">
        <v>1</v>
      </c>
      <c r="B32" s="98" t="s">
        <v>147</v>
      </c>
      <c r="C32" s="99"/>
      <c r="D32" s="98"/>
      <c r="E32" s="98"/>
      <c r="F32" s="98"/>
      <c r="G32" s="98"/>
      <c r="H32" s="98"/>
      <c r="I32" s="98"/>
      <c r="J32" s="98"/>
      <c r="K32" s="98"/>
    </row>
    <row r="33" spans="1:11" ht="16.5" thickBot="1">
      <c r="A33" s="97">
        <v>2</v>
      </c>
      <c r="B33" s="98" t="s">
        <v>148</v>
      </c>
      <c r="C33" s="99"/>
      <c r="D33" s="98"/>
      <c r="E33" s="98"/>
      <c r="F33" s="98"/>
      <c r="G33" s="98"/>
      <c r="H33" s="98"/>
      <c r="I33" s="98"/>
      <c r="J33" s="98"/>
      <c r="K33" s="98"/>
    </row>
    <row r="34" spans="1:11" ht="16.5" thickBot="1">
      <c r="A34" s="97">
        <v>3</v>
      </c>
      <c r="B34" s="98" t="s">
        <v>125</v>
      </c>
      <c r="C34" s="99"/>
      <c r="D34" s="98"/>
      <c r="E34" s="98"/>
      <c r="F34" s="98"/>
      <c r="G34" s="98"/>
      <c r="H34" s="98"/>
      <c r="I34" s="98"/>
      <c r="J34" s="98"/>
      <c r="K34" s="98"/>
    </row>
    <row r="35" spans="1:11" ht="16.5" thickBot="1">
      <c r="A35" s="97">
        <v>4</v>
      </c>
      <c r="B35" s="98" t="s">
        <v>149</v>
      </c>
      <c r="C35" s="99"/>
      <c r="D35" s="98"/>
      <c r="E35" s="98"/>
      <c r="F35" s="98"/>
      <c r="G35" s="98"/>
      <c r="H35" s="98"/>
      <c r="I35" s="98"/>
      <c r="J35" s="98"/>
      <c r="K35" s="98"/>
    </row>
    <row r="36" spans="1:11" ht="16.5" thickBot="1">
      <c r="A36" s="97">
        <v>5</v>
      </c>
      <c r="B36" s="98" t="s">
        <v>145</v>
      </c>
      <c r="C36" s="99"/>
      <c r="D36" s="98"/>
      <c r="E36" s="98"/>
      <c r="F36" s="98"/>
      <c r="G36" s="98"/>
      <c r="H36" s="98"/>
      <c r="I36" s="98"/>
      <c r="J36" s="98"/>
      <c r="K36" s="98"/>
    </row>
    <row r="37" spans="1:11" ht="15.7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</row>
    <row r="38" spans="1:11" ht="16.5" thickBot="1">
      <c r="A38" s="100" t="s">
        <v>132</v>
      </c>
      <c r="B38" s="101" t="s">
        <v>135</v>
      </c>
      <c r="C38" s="98"/>
      <c r="D38" s="98"/>
      <c r="E38" s="98"/>
      <c r="F38" s="98"/>
      <c r="G38" s="98"/>
      <c r="H38" s="98"/>
      <c r="I38" s="98"/>
      <c r="J38" s="98"/>
      <c r="K38" s="98"/>
    </row>
    <row r="39" spans="1:11" ht="16.5" thickBot="1">
      <c r="A39" s="97">
        <v>1</v>
      </c>
      <c r="B39" s="98" t="s">
        <v>143</v>
      </c>
      <c r="C39" s="99"/>
      <c r="D39" s="98"/>
      <c r="E39" s="98"/>
      <c r="F39" s="98"/>
      <c r="G39" s="98"/>
      <c r="H39" s="98"/>
      <c r="I39" s="98"/>
      <c r="J39" s="98"/>
      <c r="K39" s="98"/>
    </row>
    <row r="40" spans="1:11" ht="16.5" thickBot="1">
      <c r="A40" s="97">
        <v>2</v>
      </c>
      <c r="B40" s="98" t="s">
        <v>144</v>
      </c>
      <c r="C40" s="99"/>
      <c r="D40" s="98"/>
      <c r="E40" s="98"/>
      <c r="F40" s="98"/>
      <c r="G40" s="98"/>
      <c r="H40" s="98"/>
      <c r="I40" s="98"/>
      <c r="J40" s="98"/>
      <c r="K40" s="98"/>
    </row>
    <row r="41" spans="1:11" ht="16.5" thickBot="1">
      <c r="A41" s="97">
        <v>3</v>
      </c>
      <c r="B41" s="98" t="s">
        <v>125</v>
      </c>
      <c r="C41" s="99"/>
      <c r="D41" s="98"/>
      <c r="E41" s="98"/>
      <c r="F41" s="98"/>
      <c r="G41" s="98"/>
      <c r="H41" s="98"/>
      <c r="I41" s="98"/>
      <c r="J41" s="98"/>
      <c r="K41" s="98"/>
    </row>
    <row r="42" spans="1:11" ht="16.5" thickBot="1">
      <c r="A42" s="97">
        <v>4</v>
      </c>
      <c r="B42" s="98" t="s">
        <v>150</v>
      </c>
      <c r="C42" s="99"/>
      <c r="D42" s="98"/>
      <c r="E42" s="98"/>
      <c r="F42" s="98"/>
      <c r="G42" s="98"/>
      <c r="H42" s="98"/>
      <c r="I42" s="98"/>
      <c r="J42" s="98"/>
      <c r="K42" s="98"/>
    </row>
    <row r="43" spans="1:11" ht="16.5" thickBot="1">
      <c r="A43" s="97">
        <v>5</v>
      </c>
      <c r="B43" s="98" t="s">
        <v>145</v>
      </c>
      <c r="C43" s="99"/>
      <c r="D43" s="98"/>
      <c r="E43" s="98"/>
      <c r="F43" s="98"/>
      <c r="G43" s="98"/>
      <c r="H43" s="98"/>
      <c r="I43" s="98"/>
      <c r="J43" s="98"/>
      <c r="K43" s="98"/>
    </row>
    <row r="44" spans="1:11" ht="15.75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8"/>
    </row>
    <row r="45" spans="1:11" ht="16.5" thickBot="1">
      <c r="A45" s="100" t="s">
        <v>133</v>
      </c>
      <c r="B45" s="101" t="s">
        <v>101</v>
      </c>
      <c r="C45" s="98"/>
      <c r="D45" s="98"/>
      <c r="E45" s="98"/>
      <c r="F45" s="98"/>
      <c r="G45" s="98"/>
      <c r="H45" s="98"/>
      <c r="I45" s="98"/>
      <c r="J45" s="98"/>
      <c r="K45" s="98"/>
    </row>
    <row r="46" spans="1:11" ht="16.5" thickBot="1">
      <c r="A46" s="97">
        <v>1</v>
      </c>
      <c r="B46" s="98" t="s">
        <v>147</v>
      </c>
      <c r="C46" s="99"/>
      <c r="D46" s="98"/>
      <c r="E46" s="98"/>
      <c r="F46" s="98"/>
      <c r="G46" s="98"/>
      <c r="H46" s="98"/>
      <c r="I46" s="98"/>
      <c r="J46" s="98"/>
      <c r="K46" s="98"/>
    </row>
    <row r="47" spans="1:11" ht="16.5" thickBot="1">
      <c r="A47" s="97">
        <v>2</v>
      </c>
      <c r="B47" s="98" t="s">
        <v>144</v>
      </c>
      <c r="C47" s="99"/>
      <c r="D47" s="98"/>
      <c r="E47" s="98"/>
      <c r="F47" s="98"/>
      <c r="G47" s="98"/>
      <c r="H47" s="98"/>
      <c r="I47" s="98"/>
      <c r="J47" s="98"/>
      <c r="K47" s="98"/>
    </row>
    <row r="48" spans="1:11" ht="16.5" thickBot="1">
      <c r="A48" s="97">
        <v>3</v>
      </c>
      <c r="B48" s="98" t="s">
        <v>125</v>
      </c>
      <c r="C48" s="99"/>
      <c r="D48" s="98"/>
      <c r="E48" s="98"/>
      <c r="F48" s="98"/>
      <c r="G48" s="98"/>
      <c r="H48" s="98"/>
      <c r="I48" s="98"/>
      <c r="J48" s="98"/>
      <c r="K48" s="98"/>
    </row>
    <row r="49" spans="1:11" ht="16.5" thickBot="1">
      <c r="A49" s="97">
        <v>4</v>
      </c>
      <c r="B49" s="98" t="s">
        <v>151</v>
      </c>
      <c r="C49" s="99"/>
      <c r="D49" s="98"/>
      <c r="E49" s="98"/>
      <c r="F49" s="98"/>
      <c r="G49" s="98"/>
      <c r="H49" s="98"/>
      <c r="I49" s="98"/>
      <c r="J49" s="98"/>
      <c r="K49" s="98"/>
    </row>
    <row r="50" spans="1:11" ht="16.5" thickBot="1">
      <c r="A50" s="97">
        <v>5</v>
      </c>
      <c r="B50" s="98" t="s">
        <v>145</v>
      </c>
      <c r="C50" s="99"/>
      <c r="D50" s="98"/>
      <c r="E50" s="98"/>
      <c r="F50" s="98"/>
      <c r="G50" s="98"/>
      <c r="H50" s="98"/>
      <c r="I50" s="98"/>
      <c r="J50" s="98"/>
      <c r="K50" s="98"/>
    </row>
    <row r="51" spans="1:11" ht="15.75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2" spans="1:11" ht="16.5" thickBot="1">
      <c r="A52" s="100" t="s">
        <v>134</v>
      </c>
      <c r="B52" s="121" t="s">
        <v>104</v>
      </c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11" ht="14.25" customHeight="1" thickBot="1">
      <c r="A53" s="97">
        <v>1</v>
      </c>
      <c r="B53" s="102" t="s">
        <v>152</v>
      </c>
      <c r="C53" s="99"/>
      <c r="D53" s="98"/>
      <c r="E53" s="98"/>
      <c r="F53" s="98"/>
      <c r="G53" s="98"/>
      <c r="H53" s="98"/>
      <c r="I53" s="98"/>
      <c r="J53" s="98"/>
      <c r="K53" s="98"/>
    </row>
    <row r="54" spans="1:11" ht="16.5" thickBot="1">
      <c r="A54" s="97">
        <v>2</v>
      </c>
      <c r="B54" s="98" t="s">
        <v>125</v>
      </c>
      <c r="C54" s="99"/>
      <c r="D54" s="98"/>
      <c r="E54" s="98"/>
      <c r="F54" s="98"/>
      <c r="G54" s="98"/>
      <c r="H54" s="98"/>
      <c r="I54" s="98"/>
      <c r="J54" s="98"/>
      <c r="K54" s="98"/>
    </row>
    <row r="55" spans="1:11" ht="16.5" thickBot="1">
      <c r="A55" s="97">
        <v>3</v>
      </c>
      <c r="B55" s="98" t="s">
        <v>170</v>
      </c>
      <c r="C55" s="99"/>
      <c r="D55" s="98"/>
      <c r="E55" s="98"/>
      <c r="F55" s="98"/>
      <c r="G55" s="98"/>
      <c r="H55" s="98"/>
      <c r="I55" s="98"/>
      <c r="J55" s="98"/>
      <c r="K55" s="98"/>
    </row>
    <row r="56" spans="1:11" ht="15.75">
      <c r="A56" s="97"/>
      <c r="B56" s="98"/>
      <c r="C56" s="98"/>
      <c r="D56" s="98"/>
      <c r="E56" s="98"/>
      <c r="F56" s="98"/>
      <c r="G56" s="98"/>
      <c r="H56" s="98"/>
      <c r="I56" s="98"/>
      <c r="J56" s="98"/>
      <c r="K56" s="98"/>
    </row>
    <row r="57" spans="1:11" ht="16.5" thickBot="1">
      <c r="A57" s="100" t="s">
        <v>163</v>
      </c>
      <c r="B57" s="121" t="s">
        <v>138</v>
      </c>
      <c r="C57" s="121"/>
      <c r="D57" s="121"/>
      <c r="E57" s="121"/>
      <c r="F57" s="121"/>
      <c r="G57" s="121"/>
      <c r="H57" s="121"/>
      <c r="I57" s="121"/>
      <c r="J57" s="121"/>
      <c r="K57" s="121"/>
    </row>
    <row r="58" spans="1:11" ht="16.5" thickBot="1">
      <c r="A58" s="97">
        <v>1</v>
      </c>
      <c r="B58" s="98" t="s">
        <v>147</v>
      </c>
      <c r="C58" s="99"/>
      <c r="D58" s="98"/>
      <c r="E58" s="98"/>
      <c r="F58" s="98"/>
      <c r="G58" s="98"/>
      <c r="H58" s="98"/>
      <c r="I58" s="98"/>
      <c r="J58" s="98"/>
      <c r="K58" s="98"/>
    </row>
    <row r="59" spans="1:11" ht="16.5" thickBot="1">
      <c r="A59" s="97">
        <v>2</v>
      </c>
      <c r="B59" s="98" t="s">
        <v>144</v>
      </c>
      <c r="C59" s="99"/>
      <c r="D59" s="98"/>
      <c r="E59" s="98"/>
      <c r="F59" s="98"/>
      <c r="G59" s="98"/>
      <c r="H59" s="98"/>
      <c r="I59" s="98"/>
      <c r="J59" s="98"/>
      <c r="K59" s="98"/>
    </row>
    <row r="60" spans="1:11" ht="16.5" thickBot="1">
      <c r="A60" s="97">
        <v>3</v>
      </c>
      <c r="B60" s="98" t="s">
        <v>125</v>
      </c>
      <c r="C60" s="99"/>
      <c r="D60" s="98"/>
      <c r="E60" s="98"/>
      <c r="F60" s="98"/>
      <c r="G60" s="98"/>
      <c r="H60" s="98"/>
      <c r="I60" s="98"/>
      <c r="J60" s="98"/>
      <c r="K60" s="98"/>
    </row>
    <row r="61" spans="1:11" ht="16.5" thickBot="1">
      <c r="A61" s="97">
        <v>4</v>
      </c>
      <c r="B61" s="98" t="s">
        <v>145</v>
      </c>
      <c r="C61" s="99"/>
      <c r="D61" s="98"/>
      <c r="E61" s="98"/>
      <c r="F61" s="98"/>
      <c r="G61" s="98"/>
      <c r="H61" s="98"/>
      <c r="I61" s="98"/>
      <c r="J61" s="98"/>
      <c r="K61" s="98"/>
    </row>
    <row r="62" spans="1:11" ht="15.75">
      <c r="A62" s="97"/>
      <c r="B62" s="98"/>
      <c r="C62" s="98"/>
      <c r="D62" s="98"/>
      <c r="E62" s="98"/>
      <c r="F62" s="98"/>
      <c r="G62" s="98"/>
      <c r="H62" s="98"/>
      <c r="I62" s="98"/>
      <c r="J62" s="98"/>
      <c r="K62" s="98"/>
    </row>
    <row r="63" spans="1:11" ht="16.5" thickBot="1">
      <c r="A63" s="100" t="s">
        <v>164</v>
      </c>
      <c r="B63" s="101" t="s">
        <v>139</v>
      </c>
      <c r="C63" s="98"/>
      <c r="D63" s="98"/>
      <c r="E63" s="98"/>
      <c r="F63" s="98"/>
      <c r="G63" s="98"/>
      <c r="H63" s="98"/>
      <c r="I63" s="98"/>
      <c r="J63" s="98"/>
      <c r="K63" s="98"/>
    </row>
    <row r="64" spans="1:11" ht="16.5" thickBot="1">
      <c r="A64" s="97">
        <v>1</v>
      </c>
      <c r="B64" s="98" t="s">
        <v>143</v>
      </c>
      <c r="C64" s="99"/>
      <c r="D64" s="98"/>
      <c r="E64" s="98"/>
      <c r="F64" s="98"/>
      <c r="G64" s="98"/>
      <c r="H64" s="98"/>
      <c r="I64" s="98"/>
      <c r="J64" s="98"/>
      <c r="K64" s="98"/>
    </row>
    <row r="65" spans="1:11" ht="16.5" thickBot="1">
      <c r="A65" s="97">
        <v>2</v>
      </c>
      <c r="B65" s="98" t="s">
        <v>144</v>
      </c>
      <c r="C65" s="99"/>
      <c r="D65" s="98"/>
      <c r="E65" s="98"/>
      <c r="F65" s="98"/>
      <c r="G65" s="98"/>
      <c r="H65" s="98"/>
      <c r="I65" s="98"/>
      <c r="J65" s="98"/>
      <c r="K65" s="98"/>
    </row>
    <row r="66" spans="1:11" ht="16.5" thickBot="1">
      <c r="A66" s="97">
        <v>3</v>
      </c>
      <c r="B66" s="98" t="s">
        <v>125</v>
      </c>
      <c r="C66" s="99"/>
      <c r="D66" s="98"/>
      <c r="E66" s="98"/>
      <c r="F66" s="98"/>
      <c r="G66" s="98"/>
      <c r="H66" s="98"/>
      <c r="I66" s="98"/>
      <c r="J66" s="98"/>
      <c r="K66" s="98"/>
    </row>
    <row r="67" spans="1:11" ht="16.5" thickBot="1">
      <c r="A67" s="97">
        <v>4</v>
      </c>
      <c r="B67" s="98" t="s">
        <v>145</v>
      </c>
      <c r="C67" s="99"/>
      <c r="D67" s="98"/>
      <c r="E67" s="98"/>
      <c r="F67" s="98"/>
      <c r="G67" s="98"/>
      <c r="H67" s="98"/>
      <c r="I67" s="98"/>
      <c r="J67" s="98"/>
      <c r="K67" s="98"/>
    </row>
    <row r="68" spans="1:11" ht="15.75">
      <c r="A68" s="108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6.5" thickBot="1">
      <c r="A69" s="100" t="s">
        <v>229</v>
      </c>
      <c r="B69" s="101" t="s">
        <v>222</v>
      </c>
      <c r="C69" s="98"/>
    </row>
    <row r="70" spans="1:11" ht="16.5" thickBot="1">
      <c r="A70" s="97">
        <v>1</v>
      </c>
      <c r="B70" s="98" t="s">
        <v>143</v>
      </c>
      <c r="C70" s="99"/>
    </row>
    <row r="71" spans="1:11" ht="16.5" thickBot="1">
      <c r="A71" s="97">
        <v>2</v>
      </c>
      <c r="B71" s="98" t="s">
        <v>223</v>
      </c>
      <c r="C71" s="99"/>
    </row>
    <row r="72" spans="1:11" ht="16.5" thickBot="1">
      <c r="A72" s="97">
        <v>3</v>
      </c>
      <c r="B72" s="98" t="s">
        <v>226</v>
      </c>
      <c r="C72" s="99"/>
    </row>
    <row r="73" spans="1:11" ht="16.5" thickBot="1">
      <c r="A73" s="97">
        <v>4</v>
      </c>
      <c r="B73" s="98" t="s">
        <v>224</v>
      </c>
      <c r="C73" s="99"/>
    </row>
    <row r="75" spans="1:11" ht="16.5" thickBot="1">
      <c r="A75" s="100" t="s">
        <v>230</v>
      </c>
      <c r="B75" s="101" t="s">
        <v>225</v>
      </c>
      <c r="C75" s="98"/>
    </row>
    <row r="76" spans="1:11" ht="16.5" thickBot="1">
      <c r="A76" s="97">
        <v>1</v>
      </c>
      <c r="B76" s="98" t="s">
        <v>143</v>
      </c>
      <c r="C76" s="99"/>
    </row>
    <row r="77" spans="1:11" ht="16.5" thickBot="1">
      <c r="A77" s="97">
        <v>2</v>
      </c>
      <c r="B77" s="98" t="s">
        <v>223</v>
      </c>
      <c r="C77" s="99"/>
    </row>
    <row r="78" spans="1:11" ht="16.5" thickBot="1">
      <c r="A78" s="97">
        <v>3</v>
      </c>
      <c r="B78" s="98" t="s">
        <v>227</v>
      </c>
      <c r="C78" s="99"/>
    </row>
    <row r="79" spans="1:11" ht="16.5" thickBot="1">
      <c r="A79" s="97">
        <v>4</v>
      </c>
      <c r="B79" s="98" t="s">
        <v>224</v>
      </c>
      <c r="C79" s="99"/>
    </row>
    <row r="81" spans="1:3" ht="16.5" thickBot="1">
      <c r="A81" s="100" t="s">
        <v>231</v>
      </c>
      <c r="B81" s="101" t="s">
        <v>228</v>
      </c>
      <c r="C81" s="98"/>
    </row>
    <row r="82" spans="1:3" ht="16.5" thickBot="1">
      <c r="A82" s="97">
        <v>1</v>
      </c>
      <c r="B82" s="98" t="s">
        <v>143</v>
      </c>
      <c r="C82" s="99"/>
    </row>
    <row r="83" spans="1:3" ht="16.5" thickBot="1">
      <c r="A83" s="97">
        <v>2</v>
      </c>
      <c r="B83" s="98" t="s">
        <v>144</v>
      </c>
      <c r="C83" s="99"/>
    </row>
    <row r="84" spans="1:3" ht="16.5" thickBot="1">
      <c r="A84" s="97">
        <v>3</v>
      </c>
      <c r="B84" s="98" t="s">
        <v>125</v>
      </c>
      <c r="C84" s="99"/>
    </row>
    <row r="85" spans="1:3" ht="16.5" thickBot="1">
      <c r="A85" s="97">
        <v>4</v>
      </c>
      <c r="B85" s="98" t="s">
        <v>145</v>
      </c>
      <c r="C85" s="99"/>
    </row>
    <row r="87" spans="1:3" ht="16.5" thickBot="1">
      <c r="A87" s="100" t="s">
        <v>232</v>
      </c>
      <c r="B87" s="101" t="s">
        <v>233</v>
      </c>
      <c r="C87" s="98"/>
    </row>
    <row r="88" spans="1:3" ht="16.5" thickBot="1">
      <c r="A88" s="97">
        <v>1</v>
      </c>
      <c r="B88" s="98" t="s">
        <v>143</v>
      </c>
      <c r="C88" s="99"/>
    </row>
    <row r="89" spans="1:3" ht="16.5" thickBot="1">
      <c r="A89" s="97">
        <v>2</v>
      </c>
      <c r="B89" s="98" t="s">
        <v>144</v>
      </c>
      <c r="C89" s="99"/>
    </row>
    <row r="90" spans="1:3" ht="16.5" thickBot="1">
      <c r="A90" s="97">
        <v>3</v>
      </c>
      <c r="B90" s="98" t="s">
        <v>125</v>
      </c>
      <c r="C90" s="99"/>
    </row>
    <row r="91" spans="1:3" ht="16.5" thickBot="1">
      <c r="A91" s="97">
        <v>4</v>
      </c>
      <c r="B91" s="98" t="s">
        <v>145</v>
      </c>
      <c r="C91" s="99"/>
    </row>
    <row r="93" spans="1:3" ht="16.5" thickBot="1">
      <c r="A93" s="100" t="s">
        <v>234</v>
      </c>
      <c r="B93" s="101" t="s">
        <v>235</v>
      </c>
      <c r="C93" s="98"/>
    </row>
    <row r="94" spans="1:3" ht="16.5" thickBot="1">
      <c r="A94" s="97">
        <v>1</v>
      </c>
      <c r="B94" s="98" t="s">
        <v>143</v>
      </c>
      <c r="C94" s="99"/>
    </row>
    <row r="95" spans="1:3" ht="16.5" thickBot="1">
      <c r="A95" s="97">
        <v>2</v>
      </c>
      <c r="B95" s="98" t="s">
        <v>144</v>
      </c>
      <c r="C95" s="99"/>
    </row>
    <row r="96" spans="1:3" ht="16.5" thickBot="1">
      <c r="A96" s="97">
        <v>3</v>
      </c>
      <c r="B96" s="98" t="s">
        <v>125</v>
      </c>
      <c r="C96" s="99"/>
    </row>
    <row r="97" spans="1:3" ht="16.5" thickBot="1">
      <c r="A97" s="97">
        <v>4</v>
      </c>
      <c r="B97" s="98" t="s">
        <v>145</v>
      </c>
      <c r="C97" s="99"/>
    </row>
  </sheetData>
  <mergeCells count="2">
    <mergeCell ref="B52:K52"/>
    <mergeCell ref="B57:K57"/>
  </mergeCells>
  <printOptions horizontalCentered="1"/>
  <pageMargins left="0.70866141732283505" right="0.70866141732283505" top="0.74803149606299202" bottom="0.74803149606299202" header="0.31496062992126" footer="0.31496062992126"/>
  <pageSetup paperSize="5" scale="80" orientation="portrait" r:id="rId1"/>
  <rowBreaks count="1" manualBreakCount="1">
    <brk id="67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Y29"/>
  <sheetViews>
    <sheetView view="pageBreakPreview" zoomScaleSheetLayoutView="100" workbookViewId="0">
      <selection activeCell="D17" sqref="D17"/>
    </sheetView>
  </sheetViews>
  <sheetFormatPr defaultColWidth="9.140625" defaultRowHeight="15"/>
  <cols>
    <col min="1" max="1" width="43.85546875" style="9" customWidth="1"/>
    <col min="2" max="2" width="12.42578125" style="9" customWidth="1"/>
    <col min="3" max="3" width="12" style="9" customWidth="1"/>
    <col min="4" max="4" width="11.5703125" style="9" customWidth="1"/>
    <col min="5" max="5" width="10.42578125" style="9" customWidth="1"/>
    <col min="6" max="7" width="10.5703125" style="9" customWidth="1"/>
    <col min="8" max="8" width="18.42578125" style="9" customWidth="1"/>
    <col min="9" max="16384" width="9.140625" style="9"/>
  </cols>
  <sheetData>
    <row r="1" spans="1:25">
      <c r="A1" s="122" t="s">
        <v>66</v>
      </c>
      <c r="B1" s="122"/>
      <c r="C1" s="122"/>
      <c r="D1" s="122"/>
      <c r="E1" s="122"/>
      <c r="F1" s="122"/>
      <c r="G1" s="122"/>
      <c r="H1" s="122"/>
    </row>
    <row r="2" spans="1:25" ht="15.75" thickBot="1">
      <c r="A2" s="49"/>
      <c r="G2" s="49" t="s">
        <v>165</v>
      </c>
      <c r="H2" s="94"/>
    </row>
    <row r="3" spans="1:25" ht="14.1" customHeight="1">
      <c r="A3" s="131" t="s">
        <v>67</v>
      </c>
      <c r="B3" s="131"/>
      <c r="C3" s="131"/>
      <c r="D3" s="131"/>
      <c r="E3" s="131"/>
      <c r="F3" s="131"/>
      <c r="G3" s="131"/>
    </row>
    <row r="4" spans="1:25">
      <c r="A4" s="5"/>
    </row>
    <row r="5" spans="1:25">
      <c r="A5" s="5" t="s">
        <v>0</v>
      </c>
    </row>
    <row r="6" spans="1:25">
      <c r="B6" s="48"/>
      <c r="C6" s="48"/>
      <c r="D6" s="48"/>
      <c r="E6" s="48"/>
      <c r="F6" s="48"/>
      <c r="G6" s="48"/>
      <c r="H6" s="48" t="s">
        <v>33</v>
      </c>
    </row>
    <row r="7" spans="1:25" ht="15" customHeight="1">
      <c r="A7" s="123" t="s">
        <v>68</v>
      </c>
      <c r="B7" s="128" t="s">
        <v>17</v>
      </c>
      <c r="C7" s="129"/>
      <c r="D7" s="130"/>
      <c r="E7" s="125" t="s">
        <v>22</v>
      </c>
      <c r="F7" s="126"/>
      <c r="G7" s="127"/>
      <c r="H7" s="123" t="s">
        <v>11</v>
      </c>
    </row>
    <row r="8" spans="1:25" ht="45.6" customHeight="1">
      <c r="A8" s="124"/>
      <c r="B8" s="21" t="s">
        <v>179</v>
      </c>
      <c r="C8" s="21" t="s">
        <v>186</v>
      </c>
      <c r="D8" s="21" t="s">
        <v>200</v>
      </c>
      <c r="E8" s="21" t="s">
        <v>187</v>
      </c>
      <c r="F8" s="21" t="s">
        <v>202</v>
      </c>
      <c r="G8" s="21" t="s">
        <v>201</v>
      </c>
      <c r="H8" s="124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s="31" customFormat="1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</row>
    <row r="10" spans="1:25">
      <c r="A10" s="2"/>
      <c r="B10" s="2"/>
      <c r="C10" s="2"/>
      <c r="D10" s="2"/>
      <c r="E10" s="2"/>
      <c r="F10" s="2"/>
      <c r="G10" s="2"/>
      <c r="H10" s="2"/>
    </row>
    <row r="11" spans="1:25">
      <c r="A11" s="2"/>
      <c r="B11" s="2"/>
      <c r="C11" s="2"/>
      <c r="D11" s="2"/>
      <c r="E11" s="2"/>
      <c r="F11" s="2"/>
      <c r="G11" s="2"/>
      <c r="H11" s="2"/>
    </row>
    <row r="12" spans="1:25">
      <c r="A12" s="2"/>
      <c r="B12" s="2"/>
      <c r="C12" s="2"/>
      <c r="D12" s="2"/>
      <c r="E12" s="2"/>
      <c r="F12" s="2"/>
      <c r="G12" s="2"/>
      <c r="H12" s="2"/>
    </row>
    <row r="13" spans="1:25">
      <c r="A13" s="2"/>
      <c r="B13" s="2"/>
      <c r="C13" s="2"/>
      <c r="D13" s="2"/>
      <c r="E13" s="2"/>
      <c r="F13" s="2"/>
      <c r="G13" s="2"/>
      <c r="H13" s="2"/>
    </row>
    <row r="14" spans="1:25">
      <c r="A14" s="2"/>
      <c r="B14" s="2"/>
      <c r="C14" s="2"/>
      <c r="D14" s="2"/>
      <c r="E14" s="2"/>
      <c r="F14" s="2"/>
      <c r="G14" s="2"/>
      <c r="H14" s="2"/>
    </row>
    <row r="15" spans="1:25">
      <c r="A15" s="2"/>
      <c r="B15" s="2"/>
      <c r="C15" s="2"/>
      <c r="D15" s="2"/>
      <c r="E15" s="2"/>
      <c r="F15" s="2"/>
      <c r="G15" s="2"/>
      <c r="H15" s="2"/>
    </row>
    <row r="16" spans="1:25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0" t="s">
        <v>23</v>
      </c>
      <c r="B20" s="2"/>
      <c r="C20" s="2"/>
      <c r="D20" s="2"/>
      <c r="E20" s="2"/>
      <c r="F20" s="2"/>
      <c r="G20" s="2"/>
      <c r="H20" s="2"/>
    </row>
    <row r="21" spans="1:8" s="31" customFormat="1">
      <c r="A21" s="72" t="s">
        <v>1</v>
      </c>
    </row>
    <row r="22" spans="1:8">
      <c r="A22" s="11"/>
      <c r="B22" s="71"/>
      <c r="C22" s="71"/>
      <c r="D22" s="71"/>
      <c r="E22" s="71"/>
      <c r="F22" s="71"/>
      <c r="G22" s="71"/>
      <c r="H22" s="71"/>
    </row>
    <row r="23" spans="1:8">
      <c r="A23" s="11"/>
      <c r="B23" s="71"/>
      <c r="C23" s="71"/>
      <c r="D23" s="71"/>
      <c r="E23" s="71"/>
      <c r="F23" s="71"/>
      <c r="G23" s="71"/>
      <c r="H23" s="71"/>
    </row>
    <row r="24" spans="1:8">
      <c r="A24" s="71"/>
      <c r="B24" s="71"/>
      <c r="C24" s="71"/>
      <c r="D24" s="71"/>
      <c r="E24" s="71"/>
      <c r="F24" s="71"/>
      <c r="G24" s="71"/>
      <c r="H24" s="71"/>
    </row>
    <row r="25" spans="1:8">
      <c r="A25" s="5" t="s">
        <v>36</v>
      </c>
      <c r="C25" s="5"/>
      <c r="H25" s="54" t="s">
        <v>69</v>
      </c>
    </row>
    <row r="29" spans="1:8">
      <c r="H29" s="10" t="s">
        <v>87</v>
      </c>
    </row>
  </sheetData>
  <mergeCells count="6">
    <mergeCell ref="A1:H1"/>
    <mergeCell ref="A7:A8"/>
    <mergeCell ref="E7:G7"/>
    <mergeCell ref="B7:D7"/>
    <mergeCell ref="A3:G3"/>
    <mergeCell ref="H7:H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V34"/>
  <sheetViews>
    <sheetView view="pageBreakPreview" zoomScaleNormal="85" zoomScaleSheetLayoutView="100" workbookViewId="0">
      <selection activeCell="B8" sqref="B8:B9"/>
    </sheetView>
  </sheetViews>
  <sheetFormatPr defaultColWidth="9.140625" defaultRowHeight="15"/>
  <cols>
    <col min="1" max="1" width="36.42578125" style="9" customWidth="1"/>
    <col min="2" max="7" width="12.42578125" style="9" customWidth="1"/>
    <col min="8" max="8" width="24.85546875" style="9" customWidth="1"/>
    <col min="9" max="12" width="16.85546875" style="9" customWidth="1"/>
    <col min="13" max="16384" width="9.140625" style="9"/>
  </cols>
  <sheetData>
    <row r="1" spans="1:22">
      <c r="A1" s="122" t="s">
        <v>3</v>
      </c>
      <c r="B1" s="122"/>
      <c r="C1" s="122"/>
      <c r="D1" s="122"/>
      <c r="E1" s="122"/>
      <c r="F1" s="122"/>
      <c r="G1" s="122"/>
      <c r="H1" s="122"/>
    </row>
    <row r="2" spans="1:22" ht="15.75" thickBot="1">
      <c r="A2" s="49"/>
      <c r="B2" s="49"/>
      <c r="C2" s="49"/>
      <c r="D2" s="49"/>
      <c r="E2" s="49"/>
      <c r="F2" s="49"/>
      <c r="G2" s="91" t="s">
        <v>166</v>
      </c>
      <c r="H2" s="94"/>
    </row>
    <row r="3" spans="1:22">
      <c r="A3" s="131" t="s">
        <v>82</v>
      </c>
      <c r="B3" s="131"/>
      <c r="C3" s="131"/>
      <c r="D3" s="131"/>
      <c r="E3" s="131"/>
      <c r="F3" s="131"/>
      <c r="G3" s="131"/>
      <c r="H3" s="131"/>
    </row>
    <row r="4" spans="1:22">
      <c r="A4" s="5"/>
    </row>
    <row r="5" spans="1:22">
      <c r="A5" s="132" t="s">
        <v>0</v>
      </c>
      <c r="B5" s="133"/>
      <c r="C5" s="133"/>
      <c r="D5" s="133"/>
      <c r="E5" s="133"/>
      <c r="F5" s="133"/>
      <c r="H5" s="54"/>
    </row>
    <row r="6" spans="1:22">
      <c r="B6" s="47"/>
      <c r="C6" s="47"/>
      <c r="D6" s="47"/>
      <c r="E6" s="47"/>
      <c r="F6" s="47"/>
      <c r="G6" s="47"/>
      <c r="H6" s="67" t="s">
        <v>33</v>
      </c>
    </row>
    <row r="7" spans="1:22" ht="15" customHeight="1">
      <c r="A7" s="123" t="s">
        <v>37</v>
      </c>
      <c r="B7" s="137" t="s">
        <v>17</v>
      </c>
      <c r="C7" s="137"/>
      <c r="D7" s="137"/>
      <c r="E7" s="125" t="s">
        <v>22</v>
      </c>
      <c r="F7" s="126"/>
      <c r="G7" s="126"/>
      <c r="H7" s="135" t="s">
        <v>11</v>
      </c>
    </row>
    <row r="8" spans="1:22" ht="15" customHeight="1">
      <c r="A8" s="134"/>
      <c r="B8" s="123" t="s">
        <v>179</v>
      </c>
      <c r="C8" s="138" t="s">
        <v>186</v>
      </c>
      <c r="D8" s="123" t="s">
        <v>200</v>
      </c>
      <c r="E8" s="21"/>
      <c r="F8" s="21"/>
      <c r="G8" s="21"/>
      <c r="H8" s="135"/>
    </row>
    <row r="9" spans="1:22" ht="54.6" customHeight="1">
      <c r="A9" s="124"/>
      <c r="B9" s="124"/>
      <c r="C9" s="139"/>
      <c r="D9" s="124"/>
      <c r="E9" s="21" t="s">
        <v>187</v>
      </c>
      <c r="F9" s="21" t="s">
        <v>202</v>
      </c>
      <c r="G9" s="21" t="s">
        <v>201</v>
      </c>
      <c r="H9" s="136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s="31" customFormat="1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</row>
    <row r="11" spans="1:22">
      <c r="A11" s="2"/>
      <c r="B11" s="2"/>
      <c r="C11" s="2"/>
      <c r="D11" s="2"/>
      <c r="E11" s="2"/>
      <c r="F11" s="2"/>
      <c r="G11" s="2"/>
      <c r="H11" s="2"/>
    </row>
    <row r="12" spans="1:22">
      <c r="A12" s="2"/>
      <c r="B12" s="2"/>
      <c r="C12" s="2"/>
      <c r="D12" s="2"/>
      <c r="E12" s="2"/>
      <c r="F12" s="2"/>
      <c r="G12" s="2"/>
      <c r="H12" s="2"/>
    </row>
    <row r="13" spans="1:22">
      <c r="A13" s="2"/>
      <c r="B13" s="2"/>
      <c r="C13" s="2"/>
      <c r="D13" s="2"/>
      <c r="E13" s="2"/>
      <c r="F13" s="2"/>
      <c r="G13" s="2"/>
      <c r="H13" s="2"/>
    </row>
    <row r="14" spans="1:22">
      <c r="A14" s="2"/>
      <c r="B14" s="2"/>
      <c r="C14" s="2"/>
      <c r="D14" s="2"/>
      <c r="E14" s="2"/>
      <c r="F14" s="2"/>
      <c r="G14" s="2"/>
      <c r="H14" s="2"/>
    </row>
    <row r="15" spans="1:22">
      <c r="A15" s="2"/>
      <c r="B15" s="2"/>
      <c r="C15" s="2"/>
      <c r="D15" s="2"/>
      <c r="E15" s="2"/>
      <c r="F15" s="2"/>
      <c r="G15" s="2"/>
      <c r="H15" s="2"/>
    </row>
    <row r="16" spans="1:22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0" t="s">
        <v>23</v>
      </c>
      <c r="B21" s="2"/>
      <c r="C21" s="2"/>
      <c r="D21" s="2"/>
      <c r="E21" s="2"/>
      <c r="F21" s="2"/>
      <c r="G21" s="1"/>
      <c r="H21" s="1"/>
    </row>
    <row r="22" spans="1:8" s="31" customFormat="1" ht="15.75">
      <c r="A22" s="70" t="s">
        <v>1</v>
      </c>
    </row>
    <row r="23" spans="1:8">
      <c r="A23" s="11"/>
    </row>
    <row r="24" spans="1:8" ht="15.75">
      <c r="A24" s="22"/>
    </row>
    <row r="26" spans="1:8">
      <c r="A26" s="6"/>
    </row>
    <row r="27" spans="1:8">
      <c r="A27" s="6"/>
    </row>
    <row r="28" spans="1:8">
      <c r="A28" s="5" t="s">
        <v>36</v>
      </c>
      <c r="C28" s="5"/>
      <c r="H28" s="54" t="s">
        <v>69</v>
      </c>
    </row>
    <row r="31" spans="1:8">
      <c r="H31" s="41" t="s">
        <v>88</v>
      </c>
    </row>
    <row r="33" ht="21" customHeight="1"/>
    <row r="34" ht="17.100000000000001" customHeight="1"/>
  </sheetData>
  <mergeCells count="10">
    <mergeCell ref="A1:H1"/>
    <mergeCell ref="A5:F5"/>
    <mergeCell ref="A7:A9"/>
    <mergeCell ref="H7:H9"/>
    <mergeCell ref="A3:H3"/>
    <mergeCell ref="B7:D7"/>
    <mergeCell ref="B8:B9"/>
    <mergeCell ref="E7:G7"/>
    <mergeCell ref="C8:C9"/>
    <mergeCell ref="D8:D9"/>
  </mergeCells>
  <phoneticPr fontId="2" type="noConversion"/>
  <pageMargins left="0.74803149606299213" right="0.74803149606299213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3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P34"/>
  <sheetViews>
    <sheetView view="pageBreakPreview" zoomScaleSheetLayoutView="100" workbookViewId="0">
      <selection activeCell="N36" sqref="N36"/>
    </sheetView>
  </sheetViews>
  <sheetFormatPr defaultColWidth="9.140625" defaultRowHeight="15"/>
  <cols>
    <col min="1" max="5" width="10.5703125" style="9" customWidth="1"/>
    <col min="6" max="6" width="6.5703125" style="9" customWidth="1"/>
    <col min="7" max="7" width="5.42578125" style="9" customWidth="1"/>
    <col min="8" max="8" width="12.85546875" style="9" customWidth="1"/>
    <col min="9" max="9" width="13.5703125" style="9" customWidth="1"/>
    <col min="10" max="10" width="14.42578125" style="9" customWidth="1"/>
    <col min="11" max="11" width="16.42578125" style="9" customWidth="1"/>
    <col min="12" max="16384" width="9.140625" style="9"/>
  </cols>
  <sheetData>
    <row r="1" spans="1:16" ht="15.75" thickBot="1">
      <c r="A1" s="5"/>
      <c r="B1"/>
      <c r="C1"/>
      <c r="D1"/>
      <c r="E1"/>
      <c r="F1"/>
      <c r="G1"/>
      <c r="H1"/>
      <c r="I1"/>
      <c r="J1" s="5" t="s">
        <v>165</v>
      </c>
      <c r="K1" s="94"/>
    </row>
    <row r="2" spans="1:16">
      <c r="A2" s="122" t="s">
        <v>70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6">
      <c r="A3" s="49"/>
    </row>
    <row r="4" spans="1:16">
      <c r="A4" s="145" t="s">
        <v>153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46"/>
      <c r="M4" s="46"/>
      <c r="N4" s="46"/>
      <c r="O4" s="46"/>
      <c r="P4" s="46"/>
    </row>
    <row r="5" spans="1:16">
      <c r="A5" s="5"/>
    </row>
    <row r="6" spans="1:16">
      <c r="A6" s="5" t="s">
        <v>0</v>
      </c>
      <c r="K6" s="54"/>
    </row>
    <row r="7" spans="1:16">
      <c r="C7" s="76"/>
      <c r="D7" s="76"/>
      <c r="E7" s="76"/>
      <c r="F7" s="76"/>
      <c r="G7" s="76"/>
      <c r="H7" s="76"/>
      <c r="I7" s="76"/>
      <c r="J7" s="76"/>
      <c r="K7" s="67" t="s">
        <v>71</v>
      </c>
    </row>
    <row r="8" spans="1:16" ht="20.25" customHeight="1">
      <c r="A8" s="147" t="s">
        <v>72</v>
      </c>
      <c r="B8" s="148"/>
      <c r="C8" s="148"/>
      <c r="D8" s="148"/>
      <c r="E8" s="148"/>
      <c r="F8" s="148"/>
      <c r="G8" s="149"/>
      <c r="H8" s="123" t="s">
        <v>81</v>
      </c>
      <c r="I8" s="123" t="s">
        <v>73</v>
      </c>
      <c r="J8" s="123" t="s">
        <v>203</v>
      </c>
      <c r="K8" s="123" t="s">
        <v>14</v>
      </c>
    </row>
    <row r="9" spans="1:16" ht="20.25" customHeight="1">
      <c r="A9" s="150"/>
      <c r="B9" s="151"/>
      <c r="C9" s="151"/>
      <c r="D9" s="151"/>
      <c r="E9" s="151"/>
      <c r="F9" s="151"/>
      <c r="G9" s="152"/>
      <c r="H9" s="134"/>
      <c r="I9" s="134"/>
      <c r="J9" s="134"/>
      <c r="K9" s="134"/>
    </row>
    <row r="10" spans="1:16" ht="32.25" customHeight="1">
      <c r="A10" s="13" t="s">
        <v>74</v>
      </c>
      <c r="B10" s="21" t="s">
        <v>75</v>
      </c>
      <c r="C10" s="21" t="s">
        <v>76</v>
      </c>
      <c r="D10" s="21" t="s">
        <v>77</v>
      </c>
      <c r="E10" s="13" t="s">
        <v>78</v>
      </c>
      <c r="F10" s="153" t="s">
        <v>79</v>
      </c>
      <c r="G10" s="154"/>
      <c r="H10" s="124"/>
      <c r="I10" s="124"/>
      <c r="J10" s="124"/>
      <c r="K10" s="124"/>
    </row>
    <row r="11" spans="1:16" s="31" customFormat="1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155">
        <v>6</v>
      </c>
      <c r="G11" s="156"/>
      <c r="H11" s="77">
        <v>7</v>
      </c>
      <c r="I11" s="32">
        <v>8</v>
      </c>
      <c r="J11" s="32">
        <v>9</v>
      </c>
      <c r="K11" s="32">
        <v>10</v>
      </c>
    </row>
    <row r="12" spans="1:16">
      <c r="A12" s="2"/>
      <c r="B12" s="2"/>
      <c r="C12" s="2"/>
      <c r="D12" s="2"/>
      <c r="E12" s="2"/>
      <c r="F12" s="140"/>
      <c r="G12" s="141"/>
      <c r="H12" s="74"/>
      <c r="I12" s="2"/>
      <c r="J12" s="2"/>
      <c r="K12" s="2"/>
    </row>
    <row r="13" spans="1:16">
      <c r="A13" s="2"/>
      <c r="B13" s="2"/>
      <c r="C13" s="2"/>
      <c r="D13" s="2"/>
      <c r="E13" s="2"/>
      <c r="F13" s="140"/>
      <c r="G13" s="141"/>
      <c r="H13" s="74"/>
      <c r="I13" s="2"/>
      <c r="J13" s="2"/>
      <c r="K13" s="2"/>
    </row>
    <row r="14" spans="1:16">
      <c r="A14" s="2"/>
      <c r="B14" s="2"/>
      <c r="C14" s="2"/>
      <c r="D14" s="2"/>
      <c r="E14" s="2"/>
      <c r="F14" s="140"/>
      <c r="G14" s="141"/>
      <c r="H14" s="74"/>
      <c r="I14" s="2"/>
      <c r="J14" s="2"/>
      <c r="K14" s="2"/>
    </row>
    <row r="15" spans="1:16">
      <c r="A15" s="2"/>
      <c r="B15" s="2"/>
      <c r="C15" s="2"/>
      <c r="D15" s="2"/>
      <c r="E15" s="2"/>
      <c r="F15" s="140"/>
      <c r="G15" s="141"/>
      <c r="H15" s="74"/>
      <c r="I15" s="2"/>
      <c r="J15" s="2"/>
      <c r="K15" s="2"/>
    </row>
    <row r="16" spans="1:16">
      <c r="A16" s="2"/>
      <c r="B16" s="2"/>
      <c r="C16" s="2"/>
      <c r="D16" s="2"/>
      <c r="E16" s="2"/>
      <c r="F16" s="140"/>
      <c r="G16" s="141"/>
      <c r="H16" s="74"/>
      <c r="I16" s="2"/>
      <c r="J16" s="2"/>
      <c r="K16" s="2"/>
    </row>
    <row r="17" spans="1:11">
      <c r="A17" s="2"/>
      <c r="B17" s="2"/>
      <c r="C17" s="2"/>
      <c r="D17" s="2"/>
      <c r="E17" s="2"/>
      <c r="F17" s="140"/>
      <c r="G17" s="141"/>
      <c r="H17" s="74"/>
      <c r="I17" s="2"/>
      <c r="J17" s="2"/>
      <c r="K17" s="2"/>
    </row>
    <row r="18" spans="1:11">
      <c r="A18" s="2"/>
      <c r="B18" s="2"/>
      <c r="C18" s="2"/>
      <c r="D18" s="2"/>
      <c r="E18" s="2"/>
      <c r="F18" s="140"/>
      <c r="G18" s="141"/>
      <c r="H18" s="74"/>
      <c r="I18" s="2"/>
      <c r="J18" s="2"/>
      <c r="K18" s="2"/>
    </row>
    <row r="19" spans="1:11">
      <c r="A19" s="2"/>
      <c r="B19" s="2"/>
      <c r="C19" s="2"/>
      <c r="D19" s="2"/>
      <c r="E19" s="2"/>
      <c r="F19" s="140"/>
      <c r="G19" s="141"/>
      <c r="H19" s="74"/>
      <c r="I19" s="2"/>
      <c r="J19" s="2"/>
      <c r="K19" s="2"/>
    </row>
    <row r="20" spans="1:11">
      <c r="A20" s="2"/>
      <c r="B20" s="2"/>
      <c r="C20" s="2"/>
      <c r="D20" s="2"/>
      <c r="E20" s="2"/>
      <c r="F20" s="140"/>
      <c r="G20" s="141"/>
      <c r="H20" s="74"/>
      <c r="I20" s="2"/>
      <c r="J20" s="2"/>
      <c r="K20" s="2"/>
    </row>
    <row r="21" spans="1:11">
      <c r="A21" s="142" t="s">
        <v>23</v>
      </c>
      <c r="B21" s="143"/>
      <c r="C21" s="143"/>
      <c r="D21" s="143"/>
      <c r="E21" s="143"/>
      <c r="F21" s="143"/>
      <c r="G21" s="144"/>
      <c r="H21" s="75"/>
      <c r="I21" s="2"/>
      <c r="J21" s="2"/>
      <c r="K21" s="2"/>
    </row>
    <row r="22" spans="1:11" ht="15" customHeight="1">
      <c r="A22" s="11" t="s">
        <v>1</v>
      </c>
    </row>
    <row r="23" spans="1:11" ht="15" customHeight="1">
      <c r="A23" s="61" t="s">
        <v>154</v>
      </c>
    </row>
    <row r="24" spans="1:11" ht="15" customHeight="1">
      <c r="A24" s="78" t="s">
        <v>83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5" t="s">
        <v>80</v>
      </c>
      <c r="B28" s="3"/>
      <c r="C28" s="3"/>
      <c r="D28" s="73"/>
      <c r="E28" s="73"/>
      <c r="F28" s="73"/>
      <c r="G28" s="73"/>
      <c r="H28" s="73"/>
      <c r="K28" s="54" t="s">
        <v>2</v>
      </c>
    </row>
    <row r="29" spans="1:11">
      <c r="B29" s="11"/>
    </row>
    <row r="34" spans="11:11">
      <c r="K34" s="10" t="s">
        <v>89</v>
      </c>
    </row>
  </sheetData>
  <mergeCells count="19">
    <mergeCell ref="F15:G15"/>
    <mergeCell ref="F16:G16"/>
    <mergeCell ref="A2:K2"/>
    <mergeCell ref="A4:K4"/>
    <mergeCell ref="A8:G9"/>
    <mergeCell ref="I8:I10"/>
    <mergeCell ref="J8:J10"/>
    <mergeCell ref="K8:K10"/>
    <mergeCell ref="F10:G10"/>
    <mergeCell ref="H8:H10"/>
    <mergeCell ref="F11:G11"/>
    <mergeCell ref="F12:G12"/>
    <mergeCell ref="F13:G13"/>
    <mergeCell ref="F14:G14"/>
    <mergeCell ref="F17:G17"/>
    <mergeCell ref="F18:G18"/>
    <mergeCell ref="F19:G19"/>
    <mergeCell ref="F20:G20"/>
    <mergeCell ref="A21:G21"/>
  </mergeCells>
  <pageMargins left="0.82677165354330717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S31"/>
  <sheetViews>
    <sheetView view="pageBreakPreview" zoomScaleNormal="70" zoomScaleSheetLayoutView="100" workbookViewId="0">
      <selection activeCell="M12" sqref="M12"/>
    </sheetView>
  </sheetViews>
  <sheetFormatPr defaultColWidth="9.140625" defaultRowHeight="15"/>
  <cols>
    <col min="1" max="1" width="4.5703125" style="9" customWidth="1"/>
    <col min="2" max="2" width="11.42578125" style="9" customWidth="1"/>
    <col min="3" max="3" width="8.140625" style="9" customWidth="1"/>
    <col min="4" max="4" width="7.42578125" style="9" customWidth="1"/>
    <col min="5" max="5" width="9.140625" style="9" customWidth="1"/>
    <col min="6" max="6" width="6.5703125" style="9" customWidth="1"/>
    <col min="7" max="7" width="10" style="9" customWidth="1"/>
    <col min="8" max="8" width="10.5703125" style="9" customWidth="1"/>
    <col min="9" max="9" width="11.42578125" style="9" customWidth="1"/>
    <col min="10" max="10" width="8" style="9" customWidth="1"/>
    <col min="11" max="11" width="8.42578125" style="9" customWidth="1"/>
    <col min="12" max="12" width="8" style="9" customWidth="1"/>
    <col min="13" max="13" width="9" style="9" customWidth="1"/>
    <col min="14" max="14" width="8.85546875" style="9" customWidth="1"/>
    <col min="15" max="15" width="11.42578125" style="9" customWidth="1"/>
    <col min="16" max="16" width="25" style="9" customWidth="1"/>
    <col min="17" max="16384" width="9.140625" style="9"/>
  </cols>
  <sheetData>
    <row r="1" spans="1:16">
      <c r="A1" s="122" t="s">
        <v>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ht="15.75" thickBot="1">
      <c r="A2" s="49"/>
      <c r="O2" s="5" t="s">
        <v>21</v>
      </c>
      <c r="P2" s="94"/>
    </row>
    <row r="3" spans="1:16">
      <c r="A3" s="122" t="s">
        <v>64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6">
      <c r="A5" s="157" t="s">
        <v>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6">
      <c r="A6" s="157" t="s">
        <v>85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6">
      <c r="A7" s="5" t="s">
        <v>46</v>
      </c>
      <c r="P7" s="54"/>
    </row>
    <row r="8" spans="1:16" ht="15" customHeight="1">
      <c r="A8" s="162" t="s">
        <v>34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</row>
    <row r="9" spans="1:16" ht="98.1" customHeight="1">
      <c r="A9" s="24" t="s">
        <v>8</v>
      </c>
      <c r="B9" s="24" t="s">
        <v>19</v>
      </c>
      <c r="C9" s="24" t="s">
        <v>18</v>
      </c>
      <c r="D9" s="24" t="s">
        <v>53</v>
      </c>
      <c r="E9" s="109" t="s">
        <v>188</v>
      </c>
      <c r="F9" s="24" t="s">
        <v>42</v>
      </c>
      <c r="G9" s="24" t="s">
        <v>56</v>
      </c>
      <c r="H9" s="109" t="s">
        <v>204</v>
      </c>
      <c r="I9" s="24" t="s">
        <v>60</v>
      </c>
      <c r="J9" s="24" t="s">
        <v>57</v>
      </c>
      <c r="K9" s="24" t="s">
        <v>210</v>
      </c>
      <c r="L9" s="24" t="s">
        <v>58</v>
      </c>
      <c r="M9" s="24" t="s">
        <v>86</v>
      </c>
      <c r="N9" s="24" t="s">
        <v>24</v>
      </c>
      <c r="O9" s="24" t="s">
        <v>59</v>
      </c>
      <c r="P9" s="24" t="s">
        <v>47</v>
      </c>
    </row>
    <row r="10" spans="1:16" s="31" customFormat="1">
      <c r="A10" s="32">
        <v>1</v>
      </c>
      <c r="B10" s="32">
        <v>2</v>
      </c>
      <c r="C10" s="32">
        <v>3</v>
      </c>
      <c r="D10" s="42">
        <v>4</v>
      </c>
      <c r="E10" s="42">
        <v>5</v>
      </c>
      <c r="F10" s="42">
        <v>6</v>
      </c>
      <c r="G10" s="42">
        <v>7</v>
      </c>
      <c r="H10" s="42">
        <v>8</v>
      </c>
      <c r="I10" s="42">
        <v>9</v>
      </c>
      <c r="J10" s="42">
        <v>10</v>
      </c>
      <c r="K10" s="42">
        <v>11</v>
      </c>
      <c r="L10" s="42">
        <v>12</v>
      </c>
      <c r="M10" s="42">
        <v>13</v>
      </c>
      <c r="N10" s="42">
        <v>14</v>
      </c>
      <c r="O10" s="42">
        <v>15</v>
      </c>
      <c r="P10" s="42">
        <v>16</v>
      </c>
    </row>
    <row r="11" spans="1:16">
      <c r="A11" s="53">
        <v>1</v>
      </c>
      <c r="B11" s="57"/>
      <c r="C11" s="58"/>
      <c r="D11" s="8"/>
      <c r="E11" s="56"/>
      <c r="F11" s="56"/>
      <c r="G11" s="56">
        <f>(F11+E11)*4</f>
        <v>0</v>
      </c>
      <c r="H11" s="59"/>
      <c r="I11" s="59">
        <f>(F11+H11)*8</f>
        <v>0</v>
      </c>
      <c r="J11" s="59">
        <f>G11+I11</f>
        <v>0</v>
      </c>
      <c r="K11" s="59">
        <f>J11*59%</f>
        <v>0</v>
      </c>
      <c r="L11" s="59">
        <f>J11*8%</f>
        <v>0</v>
      </c>
      <c r="M11" s="30">
        <f>IF(ROUND((J11)*12%,0)&lt;42000,42000,ROUND((J11)*12%,0))</f>
        <v>42000</v>
      </c>
      <c r="N11" s="59"/>
      <c r="O11" s="59">
        <f>J11+K11+L11+M11+N11</f>
        <v>42000</v>
      </c>
      <c r="P11" s="26"/>
    </row>
    <row r="12" spans="1:16">
      <c r="A12" s="53">
        <v>2</v>
      </c>
      <c r="B12" s="57"/>
      <c r="C12" s="58"/>
      <c r="D12" s="8"/>
      <c r="E12" s="56"/>
      <c r="F12" s="56"/>
      <c r="G12" s="56">
        <f t="shared" ref="G12:G15" si="0">(F12+E12)*4</f>
        <v>0</v>
      </c>
      <c r="H12" s="59"/>
      <c r="I12" s="59">
        <f t="shared" ref="I12:I15" si="1">(F12+H12)*8</f>
        <v>0</v>
      </c>
      <c r="J12" s="59">
        <f t="shared" ref="J12:J15" si="2">G12+I12</f>
        <v>0</v>
      </c>
      <c r="K12" s="59">
        <f>J12*59%</f>
        <v>0</v>
      </c>
      <c r="L12" s="59">
        <f t="shared" ref="L12:L15" si="3">J12*8%</f>
        <v>0</v>
      </c>
      <c r="M12" s="30">
        <f t="shared" ref="M12:M15" si="4">IF(ROUND((J12)*12%,0)&lt;42000,42000,ROUND((J12)*12%,0))</f>
        <v>42000</v>
      </c>
      <c r="N12" s="59"/>
      <c r="O12" s="59">
        <f t="shared" ref="O12:O15" si="5">J12+K12+L12+M12+N12</f>
        <v>42000</v>
      </c>
      <c r="P12" s="26"/>
    </row>
    <row r="13" spans="1:16">
      <c r="A13" s="53">
        <v>3</v>
      </c>
      <c r="B13" s="57"/>
      <c r="C13" s="58"/>
      <c r="D13" s="8"/>
      <c r="E13" s="56"/>
      <c r="F13" s="56"/>
      <c r="G13" s="56">
        <f t="shared" si="0"/>
        <v>0</v>
      </c>
      <c r="H13" s="59"/>
      <c r="I13" s="59">
        <f t="shared" si="1"/>
        <v>0</v>
      </c>
      <c r="J13" s="59">
        <f t="shared" si="2"/>
        <v>0</v>
      </c>
      <c r="K13" s="59">
        <f>J13*59%</f>
        <v>0</v>
      </c>
      <c r="L13" s="59">
        <f t="shared" si="3"/>
        <v>0</v>
      </c>
      <c r="M13" s="30">
        <f t="shared" si="4"/>
        <v>42000</v>
      </c>
      <c r="N13" s="59"/>
      <c r="O13" s="59">
        <f t="shared" si="5"/>
        <v>42000</v>
      </c>
      <c r="P13" s="26"/>
    </row>
    <row r="14" spans="1:16">
      <c r="A14" s="53">
        <v>4</v>
      </c>
      <c r="B14" s="57"/>
      <c r="C14" s="58"/>
      <c r="D14" s="8"/>
      <c r="E14" s="56"/>
      <c r="F14" s="56"/>
      <c r="G14" s="56">
        <f t="shared" si="0"/>
        <v>0</v>
      </c>
      <c r="H14" s="59"/>
      <c r="I14" s="59">
        <f t="shared" si="1"/>
        <v>0</v>
      </c>
      <c r="J14" s="59">
        <f t="shared" si="2"/>
        <v>0</v>
      </c>
      <c r="K14" s="59">
        <f>J14*59%</f>
        <v>0</v>
      </c>
      <c r="L14" s="59">
        <f t="shared" si="3"/>
        <v>0</v>
      </c>
      <c r="M14" s="30">
        <f t="shared" si="4"/>
        <v>42000</v>
      </c>
      <c r="N14" s="59"/>
      <c r="O14" s="59">
        <f t="shared" si="5"/>
        <v>42000</v>
      </c>
      <c r="P14" s="26"/>
    </row>
    <row r="15" spans="1:16">
      <c r="A15" s="53">
        <v>5</v>
      </c>
      <c r="B15" s="57"/>
      <c r="C15" s="58"/>
      <c r="D15" s="8"/>
      <c r="E15" s="56"/>
      <c r="F15" s="56"/>
      <c r="G15" s="56">
        <f t="shared" si="0"/>
        <v>0</v>
      </c>
      <c r="H15" s="59"/>
      <c r="I15" s="59">
        <f t="shared" si="1"/>
        <v>0</v>
      </c>
      <c r="J15" s="59">
        <f t="shared" si="2"/>
        <v>0</v>
      </c>
      <c r="K15" s="59">
        <f>J15*59%</f>
        <v>0</v>
      </c>
      <c r="L15" s="59">
        <f t="shared" si="3"/>
        <v>0</v>
      </c>
      <c r="M15" s="30">
        <f t="shared" si="4"/>
        <v>42000</v>
      </c>
      <c r="N15" s="59"/>
      <c r="O15" s="59">
        <f t="shared" si="5"/>
        <v>42000</v>
      </c>
      <c r="P15" s="26"/>
    </row>
    <row r="16" spans="1:16" ht="15" customHeight="1">
      <c r="A16" s="142" t="s">
        <v>23</v>
      </c>
      <c r="B16" s="160"/>
      <c r="C16" s="160"/>
      <c r="D16" s="160"/>
      <c r="E16" s="160"/>
      <c r="F16" s="160"/>
      <c r="G16" s="160"/>
      <c r="H16" s="160"/>
      <c r="I16" s="161"/>
      <c r="J16" s="25"/>
      <c r="K16" s="25"/>
      <c r="L16" s="25"/>
      <c r="M16" s="25"/>
      <c r="N16" s="25"/>
      <c r="O16" s="79">
        <f>SUM(O11:O15)</f>
        <v>210000</v>
      </c>
      <c r="P16" s="26"/>
    </row>
    <row r="17" spans="1:19" ht="15" customHeight="1">
      <c r="A17" s="11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158" t="s">
        <v>176</v>
      </c>
      <c r="L17" s="159"/>
      <c r="M17" s="159"/>
      <c r="N17" s="159"/>
      <c r="O17" s="80">
        <f>J16*5%</f>
        <v>0</v>
      </c>
    </row>
    <row r="18" spans="1:19" ht="15" customHeight="1">
      <c r="A18" s="65" t="s">
        <v>54</v>
      </c>
      <c r="B18" s="5" t="s">
        <v>55</v>
      </c>
      <c r="C18" s="43"/>
      <c r="D18" s="3"/>
      <c r="E18" s="3"/>
      <c r="F18" s="4"/>
      <c r="G18" s="4"/>
      <c r="H18" s="4"/>
      <c r="I18" s="4"/>
      <c r="J18" s="4"/>
      <c r="K18" s="158" t="s">
        <v>25</v>
      </c>
      <c r="L18" s="159"/>
      <c r="M18" s="159"/>
      <c r="N18" s="159"/>
      <c r="O18" s="81">
        <f>SUM(O16:O17)</f>
        <v>210000</v>
      </c>
    </row>
    <row r="19" spans="1:19" ht="15.75" customHeight="1">
      <c r="A19" s="66"/>
      <c r="B19" s="68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S19" s="9" t="s">
        <v>12</v>
      </c>
    </row>
    <row r="20" spans="1:19" ht="15.75" customHeight="1">
      <c r="A20" s="78" t="s">
        <v>91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1:19" ht="15.75" customHeight="1">
      <c r="A21" s="3"/>
      <c r="B21" s="3"/>
      <c r="C21" s="3"/>
      <c r="D21" s="3"/>
      <c r="E21" s="3"/>
      <c r="F21" s="4"/>
      <c r="G21" s="4"/>
      <c r="H21" s="4" t="s">
        <v>12</v>
      </c>
      <c r="I21" s="4"/>
      <c r="J21" s="4"/>
      <c r="K21" s="4"/>
      <c r="L21" s="4"/>
      <c r="M21" s="4"/>
      <c r="N21" s="4"/>
      <c r="O21" s="4"/>
    </row>
    <row r="22" spans="1:19" s="5" customFormat="1" ht="15.75" customHeight="1">
      <c r="A22" s="43"/>
      <c r="B22" s="5" t="s">
        <v>212</v>
      </c>
      <c r="C22" s="43"/>
      <c r="D22" s="43"/>
      <c r="F22" s="34" t="s">
        <v>213</v>
      </c>
      <c r="G22" s="115">
        <f xml:space="preserve"> J16</f>
        <v>0</v>
      </c>
      <c r="H22" s="117" t="s">
        <v>216</v>
      </c>
      <c r="I22" s="4"/>
      <c r="J22" s="4"/>
      <c r="K22" s="4"/>
      <c r="L22" s="4"/>
      <c r="M22" s="4"/>
      <c r="N22" s="4"/>
      <c r="O22" s="4"/>
    </row>
    <row r="23" spans="1:19" s="5" customFormat="1" ht="15.75" customHeight="1">
      <c r="A23" s="43"/>
      <c r="B23" s="5" t="s">
        <v>214</v>
      </c>
      <c r="C23" s="43"/>
      <c r="D23" s="43"/>
      <c r="E23" s="43"/>
      <c r="F23" s="34" t="s">
        <v>213</v>
      </c>
      <c r="G23" s="116">
        <f>SUM(K16:N16)</f>
        <v>0</v>
      </c>
      <c r="H23" s="117" t="s">
        <v>217</v>
      </c>
      <c r="I23" s="4"/>
      <c r="J23" s="4"/>
      <c r="K23" s="4"/>
      <c r="L23" s="4"/>
      <c r="M23" s="4"/>
      <c r="N23" s="4"/>
      <c r="O23" s="4"/>
    </row>
    <row r="24" spans="1:19" s="5" customFormat="1" ht="15.75" customHeight="1">
      <c r="A24" s="43"/>
      <c r="B24" s="5" t="s">
        <v>215</v>
      </c>
      <c r="C24" s="43"/>
      <c r="D24" s="43"/>
      <c r="E24" s="43"/>
      <c r="F24" s="34" t="s">
        <v>213</v>
      </c>
      <c r="G24" s="116">
        <f>O17</f>
        <v>0</v>
      </c>
      <c r="H24" s="117" t="s">
        <v>218</v>
      </c>
      <c r="I24" s="4"/>
      <c r="J24" s="4"/>
      <c r="K24" s="4"/>
      <c r="L24" s="4"/>
      <c r="M24" s="4"/>
      <c r="N24" s="4"/>
      <c r="O24" s="4"/>
    </row>
    <row r="25" spans="1:19" ht="15.75" customHeight="1">
      <c r="A25" s="3"/>
      <c r="B25" s="3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9" ht="15.75" customHeight="1">
      <c r="A26" s="3"/>
      <c r="B26" s="3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9" ht="15.75" customHeight="1"/>
    <row r="28" spans="1:19">
      <c r="A28" s="5" t="s">
        <v>29</v>
      </c>
      <c r="B28" s="11"/>
      <c r="C28" s="11"/>
      <c r="D28" s="11"/>
      <c r="E28" s="11"/>
      <c r="O28" s="54"/>
      <c r="P28" s="54" t="s">
        <v>155</v>
      </c>
    </row>
    <row r="29" spans="1:19">
      <c r="A29" s="11"/>
      <c r="B29" s="11"/>
      <c r="C29" s="11"/>
      <c r="D29" s="11"/>
      <c r="E29" s="11"/>
      <c r="K29" s="9" t="s">
        <v>7</v>
      </c>
    </row>
    <row r="31" spans="1:19">
      <c r="P31" s="10" t="s">
        <v>90</v>
      </c>
    </row>
  </sheetData>
  <mergeCells count="8">
    <mergeCell ref="A1:O1"/>
    <mergeCell ref="A5:O5"/>
    <mergeCell ref="K17:N17"/>
    <mergeCell ref="K18:N18"/>
    <mergeCell ref="A16:I16"/>
    <mergeCell ref="A8:P8"/>
    <mergeCell ref="A3:P3"/>
    <mergeCell ref="A6:O6"/>
  </mergeCells>
  <phoneticPr fontId="2" type="noConversion"/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H29"/>
  <sheetViews>
    <sheetView view="pageBreakPreview" zoomScale="85" zoomScaleNormal="75" workbookViewId="0">
      <selection activeCell="E36" sqref="E36"/>
    </sheetView>
  </sheetViews>
  <sheetFormatPr defaultColWidth="9.140625" defaultRowHeight="15"/>
  <cols>
    <col min="1" max="1" width="7.42578125" style="9" customWidth="1"/>
    <col min="2" max="2" width="23.5703125" style="9" customWidth="1"/>
    <col min="3" max="3" width="16.42578125" style="9" customWidth="1"/>
    <col min="4" max="4" width="15.5703125" style="9" customWidth="1"/>
    <col min="5" max="5" width="16" style="9" customWidth="1"/>
    <col min="6" max="6" width="17.42578125" style="9" customWidth="1"/>
    <col min="7" max="7" width="16.5703125" style="9" customWidth="1"/>
    <col min="8" max="8" width="15.140625" style="9" customWidth="1"/>
    <col min="9" max="16384" width="9.140625" style="9"/>
  </cols>
  <sheetData>
    <row r="1" spans="1:8">
      <c r="H1" s="5"/>
    </row>
    <row r="2" spans="1:8">
      <c r="A2" s="122" t="s">
        <v>20</v>
      </c>
      <c r="B2" s="122"/>
      <c r="C2" s="122"/>
      <c r="D2" s="122"/>
      <c r="E2" s="122"/>
      <c r="F2" s="122"/>
      <c r="G2" s="122"/>
      <c r="H2" s="122"/>
    </row>
    <row r="3" spans="1:8" ht="15.75" thickBot="1">
      <c r="A3" s="49"/>
      <c r="B3" s="49"/>
      <c r="C3" s="49"/>
      <c r="D3" s="49"/>
      <c r="E3" s="49"/>
      <c r="F3" s="49"/>
      <c r="G3" s="5" t="s">
        <v>21</v>
      </c>
      <c r="H3" s="95"/>
    </row>
    <row r="4" spans="1:8">
      <c r="A4" s="122" t="s">
        <v>26</v>
      </c>
      <c r="B4" s="122"/>
      <c r="C4" s="122"/>
      <c r="D4" s="122"/>
      <c r="E4" s="122"/>
      <c r="F4" s="122"/>
      <c r="G4" s="122"/>
      <c r="H4" s="122"/>
    </row>
    <row r="5" spans="1:8" ht="15.75">
      <c r="A5" s="163" t="s">
        <v>219</v>
      </c>
      <c r="B5" s="163"/>
      <c r="C5" s="163"/>
      <c r="D5" s="163"/>
      <c r="E5" s="163"/>
      <c r="F5" s="163"/>
      <c r="G5" s="163"/>
      <c r="H5" s="163"/>
    </row>
    <row r="6" spans="1:8" ht="15.75">
      <c r="A6" s="51"/>
      <c r="B6" s="51"/>
      <c r="C6" s="51"/>
      <c r="D6" s="51"/>
      <c r="E6" s="51"/>
      <c r="F6" s="51"/>
      <c r="G6" s="51"/>
      <c r="H6" s="51"/>
    </row>
    <row r="7" spans="1:8">
      <c r="A7" s="5" t="s">
        <v>0</v>
      </c>
      <c r="B7" s="5"/>
      <c r="C7" s="5"/>
      <c r="D7" s="5"/>
      <c r="E7" s="5"/>
      <c r="F7" s="5"/>
      <c r="G7" s="5"/>
      <c r="H7" s="54"/>
    </row>
    <row r="8" spans="1:8">
      <c r="H8" s="48" t="s">
        <v>30</v>
      </c>
    </row>
    <row r="9" spans="1:8" ht="92.45" customHeight="1">
      <c r="A9" s="21" t="s">
        <v>8</v>
      </c>
      <c r="B9" s="21" t="s">
        <v>4</v>
      </c>
      <c r="C9" s="21" t="s">
        <v>5</v>
      </c>
      <c r="D9" s="21" t="s">
        <v>15</v>
      </c>
      <c r="E9" s="21" t="s">
        <v>61</v>
      </c>
      <c r="F9" s="21" t="s">
        <v>16</v>
      </c>
      <c r="G9" s="21" t="s">
        <v>205</v>
      </c>
      <c r="H9" s="21" t="s">
        <v>14</v>
      </c>
    </row>
    <row r="10" spans="1:8" s="31" customFormat="1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7">
        <v>8</v>
      </c>
    </row>
    <row r="11" spans="1:8">
      <c r="A11" s="50"/>
      <c r="B11" s="50"/>
      <c r="C11" s="50"/>
      <c r="D11" s="50"/>
      <c r="E11" s="50"/>
      <c r="F11" s="50"/>
      <c r="G11" s="26">
        <f>E11*(F11/30)</f>
        <v>0</v>
      </c>
      <c r="H11" s="50"/>
    </row>
    <row r="12" spans="1:8">
      <c r="A12" s="50"/>
      <c r="B12" s="50"/>
      <c r="C12" s="50"/>
      <c r="D12" s="50"/>
      <c r="E12" s="50"/>
      <c r="F12" s="50"/>
      <c r="G12" s="26">
        <f t="shared" ref="G12:G18" si="0">E12*(F12/30)</f>
        <v>0</v>
      </c>
      <c r="H12" s="50"/>
    </row>
    <row r="13" spans="1:8">
      <c r="A13" s="50"/>
      <c r="B13" s="50"/>
      <c r="C13" s="50"/>
      <c r="D13" s="50"/>
      <c r="E13" s="50"/>
      <c r="F13" s="50"/>
      <c r="G13" s="26">
        <f t="shared" si="0"/>
        <v>0</v>
      </c>
      <c r="H13" s="50"/>
    </row>
    <row r="14" spans="1:8">
      <c r="A14" s="50"/>
      <c r="B14" s="50"/>
      <c r="C14" s="50"/>
      <c r="D14" s="50"/>
      <c r="E14" s="50"/>
      <c r="F14" s="50"/>
      <c r="G14" s="26">
        <f t="shared" si="0"/>
        <v>0</v>
      </c>
      <c r="H14" s="50"/>
    </row>
    <row r="15" spans="1:8">
      <c r="A15" s="50"/>
      <c r="B15" s="50"/>
      <c r="C15" s="50"/>
      <c r="D15" s="50"/>
      <c r="E15" s="50"/>
      <c r="F15" s="50"/>
      <c r="G15" s="26">
        <f t="shared" si="0"/>
        <v>0</v>
      </c>
      <c r="H15" s="50"/>
    </row>
    <row r="16" spans="1:8">
      <c r="A16" s="50"/>
      <c r="B16" s="50"/>
      <c r="C16" s="50"/>
      <c r="D16" s="50"/>
      <c r="E16" s="50"/>
      <c r="F16" s="50"/>
      <c r="G16" s="26">
        <f t="shared" si="0"/>
        <v>0</v>
      </c>
      <c r="H16" s="50"/>
    </row>
    <row r="17" spans="1:8">
      <c r="A17" s="50"/>
      <c r="B17" s="50"/>
      <c r="C17" s="50"/>
      <c r="D17" s="50"/>
      <c r="E17" s="50"/>
      <c r="F17" s="50"/>
      <c r="G17" s="26">
        <f t="shared" si="0"/>
        <v>0</v>
      </c>
      <c r="H17" s="50"/>
    </row>
    <row r="18" spans="1:8">
      <c r="A18" s="50"/>
      <c r="B18" s="50"/>
      <c r="C18" s="50"/>
      <c r="D18" s="50"/>
      <c r="E18" s="50"/>
      <c r="F18" s="50"/>
      <c r="G18" s="26">
        <f t="shared" si="0"/>
        <v>0</v>
      </c>
      <c r="H18" s="50"/>
    </row>
    <row r="19" spans="1:8">
      <c r="A19" s="8" t="s">
        <v>12</v>
      </c>
      <c r="B19" s="13"/>
      <c r="C19" s="8" t="s">
        <v>12</v>
      </c>
      <c r="D19" s="8" t="s">
        <v>12</v>
      </c>
      <c r="E19" s="50" t="s">
        <v>140</v>
      </c>
      <c r="F19" s="8" t="s">
        <v>12</v>
      </c>
      <c r="G19" s="50">
        <f>SUM(G11:G18)</f>
        <v>0</v>
      </c>
      <c r="H19" s="15" t="s">
        <v>12</v>
      </c>
    </row>
    <row r="20" spans="1:8" ht="18.75">
      <c r="A20" s="9" t="s">
        <v>28</v>
      </c>
      <c r="B20" s="28"/>
      <c r="G20" s="16"/>
      <c r="H20" s="16"/>
    </row>
    <row r="21" spans="1:8">
      <c r="A21" s="9" t="s">
        <v>27</v>
      </c>
    </row>
    <row r="22" spans="1:8">
      <c r="A22" s="61"/>
    </row>
    <row r="23" spans="1:8" ht="15.75">
      <c r="A23" s="29"/>
      <c r="B23" s="29"/>
      <c r="C23" s="29"/>
      <c r="D23" s="29"/>
    </row>
    <row r="25" spans="1:8">
      <c r="A25" s="12"/>
      <c r="B25" s="11"/>
      <c r="C25" s="11"/>
    </row>
    <row r="26" spans="1:8">
      <c r="A26" s="157" t="s">
        <v>43</v>
      </c>
      <c r="B26" s="157"/>
      <c r="C26" s="11"/>
      <c r="H26" s="54" t="s">
        <v>2</v>
      </c>
    </row>
    <row r="29" spans="1:8">
      <c r="H29" s="10" t="s">
        <v>92</v>
      </c>
    </row>
  </sheetData>
  <mergeCells count="4">
    <mergeCell ref="A2:H2"/>
    <mergeCell ref="A4:H4"/>
    <mergeCell ref="A26:B26"/>
    <mergeCell ref="A5:H5"/>
  </mergeCells>
  <phoneticPr fontId="0" type="noConversion"/>
  <printOptions horizontalCentered="1"/>
  <pageMargins left="0.75" right="0.75" top="0.75" bottom="0.75" header="0.5" footer="0.5"/>
  <pageSetup paperSize="9" scale="96" orientation="landscape" horizontalDpi="180" verticalDpi="180" r:id="rId1"/>
  <headerFooter alignWithMargins="0"/>
  <rowBreaks count="1" manualBreakCount="1">
    <brk id="2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</sheetPr>
  <dimension ref="A1:O33"/>
  <sheetViews>
    <sheetView view="pageBreakPreview" zoomScaleSheetLayoutView="100" workbookViewId="0">
      <selection activeCell="I22" sqref="I22"/>
    </sheetView>
  </sheetViews>
  <sheetFormatPr defaultColWidth="9.140625" defaultRowHeight="15"/>
  <cols>
    <col min="1" max="6" width="10.5703125" style="9" customWidth="1"/>
    <col min="7" max="7" width="13.5703125" style="9" customWidth="1"/>
    <col min="8" max="8" width="11.5703125" style="9" customWidth="1"/>
    <col min="9" max="9" width="12.42578125" style="9" customWidth="1"/>
    <col min="10" max="10" width="17.85546875" style="9" customWidth="1"/>
    <col min="11" max="16384" width="9.140625" style="9"/>
  </cols>
  <sheetData>
    <row r="1" spans="1:15" ht="15.75" thickBot="1">
      <c r="A1" s="5"/>
      <c r="B1"/>
      <c r="C1"/>
      <c r="D1"/>
      <c r="E1"/>
      <c r="F1"/>
      <c r="G1"/>
      <c r="H1"/>
      <c r="I1" s="5" t="s">
        <v>21</v>
      </c>
      <c r="J1" s="95"/>
    </row>
    <row r="2" spans="1:15">
      <c r="A2" s="122" t="s">
        <v>93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5">
      <c r="A3" s="49"/>
    </row>
    <row r="4" spans="1:15">
      <c r="A4" s="145" t="s">
        <v>156</v>
      </c>
      <c r="B4" s="146"/>
      <c r="C4" s="146"/>
      <c r="D4" s="146"/>
      <c r="E4" s="146"/>
      <c r="F4" s="146"/>
      <c r="G4" s="146"/>
      <c r="H4" s="146"/>
      <c r="I4" s="146"/>
      <c r="J4" s="146"/>
      <c r="K4" s="46"/>
      <c r="L4" s="46"/>
      <c r="M4" s="46"/>
      <c r="N4" s="46"/>
      <c r="O4" s="46"/>
    </row>
    <row r="5" spans="1:15">
      <c r="A5" s="5"/>
    </row>
    <row r="6" spans="1:15">
      <c r="A6" s="5" t="s">
        <v>0</v>
      </c>
      <c r="J6" s="54"/>
    </row>
    <row r="7" spans="1:15">
      <c r="A7" s="5"/>
      <c r="J7" s="54"/>
    </row>
    <row r="8" spans="1:15">
      <c r="A8" s="164" t="s">
        <v>157</v>
      </c>
      <c r="B8" s="164"/>
      <c r="C8" s="164"/>
      <c r="D8" s="164"/>
      <c r="E8" s="164"/>
      <c r="F8" s="164"/>
      <c r="G8" s="164"/>
      <c r="H8" s="164"/>
      <c r="I8" s="164"/>
      <c r="J8" s="164"/>
    </row>
    <row r="9" spans="1:15" ht="20.25" customHeight="1">
      <c r="A9" s="165" t="s">
        <v>72</v>
      </c>
      <c r="B9" s="166"/>
      <c r="C9" s="166"/>
      <c r="D9" s="166"/>
      <c r="E9" s="166"/>
      <c r="F9" s="166"/>
      <c r="G9" s="123" t="s">
        <v>94</v>
      </c>
      <c r="H9" s="123" t="s">
        <v>73</v>
      </c>
      <c r="I9" s="123" t="s">
        <v>203</v>
      </c>
      <c r="J9" s="123" t="s">
        <v>14</v>
      </c>
    </row>
    <row r="10" spans="1:15" ht="20.25" customHeight="1">
      <c r="A10" s="167"/>
      <c r="B10" s="168"/>
      <c r="C10" s="168"/>
      <c r="D10" s="168"/>
      <c r="E10" s="168"/>
      <c r="F10" s="168"/>
      <c r="G10" s="134"/>
      <c r="H10" s="134"/>
      <c r="I10" s="134"/>
      <c r="J10" s="134"/>
    </row>
    <row r="11" spans="1:15" ht="25.35" customHeight="1">
      <c r="A11" s="13" t="s">
        <v>74</v>
      </c>
      <c r="B11" s="21" t="s">
        <v>75</v>
      </c>
      <c r="C11" s="21" t="s">
        <v>95</v>
      </c>
      <c r="D11" s="21" t="s">
        <v>77</v>
      </c>
      <c r="E11" s="13" t="s">
        <v>78</v>
      </c>
      <c r="F11" s="84" t="s">
        <v>79</v>
      </c>
      <c r="G11" s="124"/>
      <c r="H11" s="124"/>
      <c r="I11" s="124"/>
      <c r="J11" s="124"/>
    </row>
    <row r="12" spans="1:15">
      <c r="A12" s="32">
        <v>1</v>
      </c>
      <c r="B12" s="32">
        <v>2</v>
      </c>
      <c r="C12" s="32">
        <v>3</v>
      </c>
      <c r="D12" s="32">
        <v>4</v>
      </c>
      <c r="E12" s="32">
        <v>5</v>
      </c>
      <c r="F12" s="32">
        <v>6</v>
      </c>
      <c r="G12" s="32">
        <v>7</v>
      </c>
      <c r="H12" s="32">
        <v>8</v>
      </c>
      <c r="I12" s="32">
        <v>9</v>
      </c>
      <c r="J12" s="32">
        <v>10</v>
      </c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42" t="s">
        <v>23</v>
      </c>
      <c r="B22" s="143"/>
      <c r="C22" s="143"/>
      <c r="D22" s="143"/>
      <c r="E22" s="143"/>
      <c r="F22" s="143"/>
      <c r="G22" s="83"/>
      <c r="H22" s="2"/>
      <c r="I22" s="2"/>
      <c r="J22" s="2"/>
    </row>
    <row r="23" spans="1:10">
      <c r="A23" s="11" t="s">
        <v>1</v>
      </c>
    </row>
    <row r="24" spans="1:10">
      <c r="A24" s="11"/>
    </row>
    <row r="25" spans="1:10">
      <c r="A25" s="78" t="s">
        <v>96</v>
      </c>
    </row>
    <row r="26" spans="1:10">
      <c r="A26" s="6"/>
    </row>
    <row r="27" spans="1:10">
      <c r="A27" s="6"/>
    </row>
    <row r="28" spans="1:10">
      <c r="A28" s="6"/>
    </row>
    <row r="29" spans="1:10" ht="15" customHeight="1">
      <c r="A29" s="5" t="s">
        <v>80</v>
      </c>
      <c r="B29" s="3"/>
      <c r="C29" s="3"/>
      <c r="D29" s="73"/>
      <c r="E29" s="73"/>
      <c r="F29" s="73"/>
      <c r="G29" s="73"/>
      <c r="J29" s="54" t="s">
        <v>2</v>
      </c>
    </row>
    <row r="30" spans="1:10">
      <c r="B30" s="11"/>
    </row>
    <row r="33" spans="10:10">
      <c r="J33" s="10" t="s">
        <v>99</v>
      </c>
    </row>
  </sheetData>
  <mergeCells count="9">
    <mergeCell ref="A22:F22"/>
    <mergeCell ref="G9:G11"/>
    <mergeCell ref="A2:J2"/>
    <mergeCell ref="A4:J4"/>
    <mergeCell ref="A8:J8"/>
    <mergeCell ref="A9:F10"/>
    <mergeCell ref="H9:H11"/>
    <mergeCell ref="I9:I11"/>
    <mergeCell ref="J9:J11"/>
  </mergeCells>
  <pageMargins left="0.7" right="0.7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</sheetPr>
  <dimension ref="A1:S35"/>
  <sheetViews>
    <sheetView view="pageBreakPreview" zoomScaleSheetLayoutView="100" workbookViewId="0">
      <selection activeCell="G11" sqref="G11"/>
    </sheetView>
  </sheetViews>
  <sheetFormatPr defaultColWidth="9.140625" defaultRowHeight="15"/>
  <cols>
    <col min="1" max="1" width="6.5703125" style="9" customWidth="1"/>
    <col min="2" max="2" width="20.85546875" style="9" customWidth="1"/>
    <col min="3" max="3" width="17.140625" style="9" customWidth="1"/>
    <col min="4" max="4" width="21.42578125" style="9" customWidth="1"/>
    <col min="5" max="5" width="14.42578125" style="9" customWidth="1"/>
    <col min="6" max="6" width="21.42578125" style="9" customWidth="1"/>
    <col min="7" max="7" width="15.5703125" style="9" customWidth="1"/>
    <col min="8" max="8" width="13.5703125" style="9" customWidth="1"/>
    <col min="9" max="9" width="15.85546875" style="9" customWidth="1"/>
    <col min="10" max="16384" width="9.140625" style="9"/>
  </cols>
  <sheetData>
    <row r="1" spans="1:17">
      <c r="A1" s="122" t="s">
        <v>97</v>
      </c>
      <c r="B1" s="122"/>
      <c r="C1" s="122"/>
      <c r="D1" s="122"/>
      <c r="E1" s="122"/>
      <c r="F1" s="122"/>
      <c r="G1" s="122"/>
      <c r="H1" s="122"/>
      <c r="I1" s="122"/>
    </row>
    <row r="2" spans="1:17" ht="15.75" thickBot="1">
      <c r="A2" s="49"/>
      <c r="B2" s="49"/>
      <c r="C2" s="49"/>
      <c r="D2" s="49"/>
      <c r="E2" s="49"/>
      <c r="F2" s="49"/>
      <c r="G2" s="49"/>
      <c r="H2" s="5" t="s">
        <v>21</v>
      </c>
      <c r="I2" s="95"/>
    </row>
    <row r="3" spans="1:17">
      <c r="A3" s="122" t="s">
        <v>158</v>
      </c>
      <c r="B3" s="122"/>
      <c r="C3" s="122"/>
      <c r="D3" s="122"/>
      <c r="E3" s="122"/>
      <c r="F3" s="122"/>
      <c r="G3" s="122"/>
      <c r="H3" s="122"/>
      <c r="I3" s="122"/>
    </row>
    <row r="4" spans="1:17">
      <c r="A4" s="49"/>
      <c r="B4" s="49"/>
      <c r="C4" s="49"/>
      <c r="D4" s="49"/>
      <c r="E4" s="49"/>
      <c r="F4" s="49"/>
      <c r="G4" s="49"/>
      <c r="H4" s="49"/>
      <c r="I4" s="49"/>
    </row>
    <row r="5" spans="1:17">
      <c r="A5" s="49"/>
      <c r="B5" s="49"/>
      <c r="C5" s="49"/>
      <c r="D5" s="49"/>
      <c r="E5" s="49"/>
      <c r="F5" s="49"/>
      <c r="G5" s="49"/>
      <c r="H5" s="49"/>
    </row>
    <row r="6" spans="1:17">
      <c r="A6" s="157" t="s">
        <v>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7">
      <c r="A7" s="157" t="s">
        <v>98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7">
      <c r="A8" s="5" t="s">
        <v>46</v>
      </c>
      <c r="Q8" s="54"/>
    </row>
    <row r="9" spans="1:17">
      <c r="F9" s="10"/>
      <c r="G9" s="10"/>
      <c r="H9" s="10"/>
      <c r="I9" s="48" t="s">
        <v>30</v>
      </c>
    </row>
    <row r="10" spans="1:17" s="11" customFormat="1" ht="72.75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65</v>
      </c>
      <c r="F10" s="24" t="s">
        <v>206</v>
      </c>
      <c r="G10" s="24" t="s">
        <v>238</v>
      </c>
      <c r="H10" s="24" t="s">
        <v>44</v>
      </c>
      <c r="I10" s="45" t="s">
        <v>14</v>
      </c>
    </row>
    <row r="11" spans="1:17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E12*365</f>
        <v>0</v>
      </c>
      <c r="G12" s="27"/>
      <c r="H12" s="27">
        <f>F12+G12</f>
        <v>0</v>
      </c>
      <c r="I12" s="8"/>
    </row>
    <row r="13" spans="1:17">
      <c r="A13" s="8"/>
      <c r="B13" s="8"/>
      <c r="C13" s="8"/>
      <c r="D13" s="8"/>
      <c r="E13" s="8"/>
      <c r="F13" s="27">
        <f t="shared" ref="F13:F21" si="0">E13*365</f>
        <v>0</v>
      </c>
      <c r="G13" s="27"/>
      <c r="H13" s="27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/>
      <c r="H14" s="27">
        <f t="shared" si="1"/>
        <v>0</v>
      </c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/>
      <c r="H15" s="27">
        <f t="shared" si="1"/>
        <v>0</v>
      </c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/>
      <c r="H16" s="27">
        <f t="shared" si="1"/>
        <v>0</v>
      </c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/>
      <c r="H17" s="27">
        <f t="shared" si="1"/>
        <v>0</v>
      </c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/>
      <c r="H18" s="27">
        <f t="shared" si="1"/>
        <v>0</v>
      </c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/>
      <c r="H19" s="27">
        <f t="shared" si="1"/>
        <v>0</v>
      </c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/>
      <c r="H20" s="27">
        <f t="shared" si="1"/>
        <v>0</v>
      </c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/>
      <c r="H21" s="27">
        <f t="shared" si="1"/>
        <v>0</v>
      </c>
      <c r="I21" s="8"/>
    </row>
    <row r="22" spans="1:19">
      <c r="A22" s="169" t="s">
        <v>10</v>
      </c>
      <c r="B22" s="170"/>
      <c r="C22" s="171"/>
      <c r="D22" s="52"/>
      <c r="E22" s="8"/>
      <c r="F22" s="27">
        <f>SUM(F12:F21)</f>
        <v>0</v>
      </c>
      <c r="G22" s="25"/>
      <c r="H22" s="25">
        <f>SUM(H12:H20)</f>
        <v>0</v>
      </c>
      <c r="I22" s="8"/>
    </row>
    <row r="23" spans="1:19" ht="15.75">
      <c r="A23" s="22" t="s">
        <v>1</v>
      </c>
      <c r="E23" s="5"/>
      <c r="F23" s="17"/>
      <c r="G23" s="17"/>
      <c r="H23" s="17"/>
    </row>
    <row r="24" spans="1:19" ht="15.75">
      <c r="A24" s="65" t="s">
        <v>54</v>
      </c>
      <c r="B24" s="5" t="s">
        <v>55</v>
      </c>
      <c r="C24" s="29"/>
      <c r="D24" s="29"/>
      <c r="E24" s="5"/>
      <c r="F24" s="17"/>
      <c r="G24" s="17"/>
      <c r="H24" s="17"/>
    </row>
    <row r="25" spans="1:19">
      <c r="A25" s="78" t="s">
        <v>91</v>
      </c>
      <c r="F25" s="82"/>
      <c r="G25" s="82"/>
      <c r="H25" s="82"/>
    </row>
    <row r="26" spans="1:19">
      <c r="A26" s="11"/>
      <c r="E26" s="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22" t="s">
        <v>35</v>
      </c>
      <c r="B29" s="122"/>
      <c r="C29" s="14"/>
      <c r="I29" s="54" t="s">
        <v>155</v>
      </c>
      <c r="J29" s="54"/>
      <c r="K29" s="54"/>
    </row>
    <row r="33" spans="9:9">
      <c r="I33" s="41" t="s">
        <v>52</v>
      </c>
    </row>
    <row r="35" spans="9:9" ht="18" customHeight="1"/>
  </sheetData>
  <mergeCells count="6">
    <mergeCell ref="A22:C22"/>
    <mergeCell ref="A1:I1"/>
    <mergeCell ref="A3:I3"/>
    <mergeCell ref="A29:B29"/>
    <mergeCell ref="A6:P6"/>
    <mergeCell ref="A7:P7"/>
  </mergeCells>
  <phoneticPr fontId="0" type="noConversion"/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/>
  </sheetPr>
  <dimension ref="A1:S35"/>
  <sheetViews>
    <sheetView view="pageBreakPreview" zoomScaleSheetLayoutView="100" workbookViewId="0">
      <selection activeCell="G11" sqref="G11"/>
    </sheetView>
  </sheetViews>
  <sheetFormatPr defaultColWidth="9.140625" defaultRowHeight="15"/>
  <cols>
    <col min="1" max="1" width="6.5703125" style="9" customWidth="1"/>
    <col min="2" max="2" width="20.85546875" style="9" customWidth="1"/>
    <col min="3" max="3" width="17.140625" style="9" customWidth="1"/>
    <col min="4" max="4" width="21.42578125" style="9" customWidth="1"/>
    <col min="5" max="5" width="12.42578125" style="9" customWidth="1"/>
    <col min="6" max="6" width="21.42578125" style="9" customWidth="1"/>
    <col min="7" max="7" width="11.42578125" style="9" customWidth="1"/>
    <col min="8" max="8" width="13.5703125" style="9" customWidth="1"/>
    <col min="9" max="9" width="17.42578125" style="9" customWidth="1"/>
    <col min="10" max="16384" width="9.140625" style="9"/>
  </cols>
  <sheetData>
    <row r="1" spans="1:17">
      <c r="A1" s="122" t="s">
        <v>102</v>
      </c>
      <c r="B1" s="122"/>
      <c r="C1" s="122"/>
      <c r="D1" s="122"/>
      <c r="E1" s="122"/>
      <c r="F1" s="122"/>
      <c r="G1" s="122"/>
      <c r="H1" s="122"/>
      <c r="I1" s="122"/>
    </row>
    <row r="2" spans="1:17" ht="15.75" thickBot="1">
      <c r="A2" s="49"/>
      <c r="B2" s="49"/>
      <c r="C2" s="49"/>
      <c r="D2" s="49"/>
      <c r="E2" s="49"/>
      <c r="F2" s="49"/>
      <c r="G2" s="49"/>
      <c r="H2" s="5" t="s">
        <v>21</v>
      </c>
      <c r="I2" s="96"/>
    </row>
    <row r="3" spans="1:17">
      <c r="A3" s="122" t="s">
        <v>159</v>
      </c>
      <c r="B3" s="122"/>
      <c r="C3" s="122"/>
      <c r="D3" s="122"/>
      <c r="E3" s="122"/>
      <c r="F3" s="122"/>
      <c r="G3" s="122"/>
      <c r="H3" s="122"/>
      <c r="I3" s="122"/>
    </row>
    <row r="4" spans="1:17">
      <c r="A4" s="49"/>
      <c r="B4" s="49"/>
      <c r="C4" s="49"/>
      <c r="D4" s="49"/>
      <c r="E4" s="49"/>
      <c r="F4" s="49"/>
      <c r="G4" s="49"/>
      <c r="H4" s="49"/>
      <c r="I4" s="49"/>
    </row>
    <row r="5" spans="1:17">
      <c r="A5" s="49"/>
      <c r="B5" s="49"/>
      <c r="C5" s="49"/>
      <c r="D5" s="49"/>
      <c r="E5" s="49"/>
      <c r="F5" s="49"/>
      <c r="G5" s="49"/>
      <c r="H5" s="49"/>
    </row>
    <row r="6" spans="1:17">
      <c r="A6" s="157" t="s">
        <v>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7">
      <c r="A7" s="157" t="s">
        <v>98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7">
      <c r="A8" s="5" t="s">
        <v>46</v>
      </c>
      <c r="Q8" s="54"/>
    </row>
    <row r="9" spans="1:17" s="85" customFormat="1" ht="16.350000000000001" customHeight="1">
      <c r="F9" s="55"/>
      <c r="G9" s="55"/>
      <c r="H9" s="55"/>
      <c r="I9" s="86" t="s">
        <v>30</v>
      </c>
    </row>
    <row r="10" spans="1:17" s="11" customFormat="1" ht="61.5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65</v>
      </c>
      <c r="F10" s="24" t="s">
        <v>207</v>
      </c>
      <c r="G10" s="24" t="s">
        <v>238</v>
      </c>
      <c r="H10" s="24" t="s">
        <v>44</v>
      </c>
      <c r="I10" s="45" t="s">
        <v>14</v>
      </c>
    </row>
    <row r="11" spans="1:17" s="31" customFormat="1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E12*365</f>
        <v>0</v>
      </c>
      <c r="G12" s="27"/>
      <c r="H12" s="27"/>
      <c r="I12" s="8"/>
    </row>
    <row r="13" spans="1:17">
      <c r="A13" s="8"/>
      <c r="B13" s="8"/>
      <c r="C13" s="8"/>
      <c r="D13" s="8"/>
      <c r="E13" s="8"/>
      <c r="F13" s="27">
        <f t="shared" ref="F13:F21" si="0">E13*365</f>
        <v>0</v>
      </c>
      <c r="G13" s="27"/>
      <c r="H13" s="27"/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/>
      <c r="H14" s="27"/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/>
      <c r="H15" s="27"/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/>
      <c r="H16" s="27"/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/>
      <c r="H17" s="27"/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/>
      <c r="H18" s="27"/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/>
      <c r="H19" s="27"/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/>
      <c r="H20" s="27"/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/>
      <c r="H21" s="27"/>
      <c r="I21" s="8"/>
    </row>
    <row r="22" spans="1:19">
      <c r="A22" s="169" t="s">
        <v>10</v>
      </c>
      <c r="B22" s="170"/>
      <c r="C22" s="171"/>
      <c r="D22" s="52"/>
      <c r="E22" s="8"/>
      <c r="F22" s="25">
        <f>SUM(F12:F20)</f>
        <v>0</v>
      </c>
      <c r="G22" s="25"/>
      <c r="H22" s="25"/>
      <c r="I22" s="8"/>
    </row>
    <row r="23" spans="1:19" ht="15.75">
      <c r="A23" s="22" t="s">
        <v>1</v>
      </c>
      <c r="E23" s="5"/>
      <c r="F23" s="17"/>
      <c r="G23" s="17"/>
      <c r="H23" s="17"/>
    </row>
    <row r="24" spans="1:19" ht="15.75">
      <c r="A24" s="65" t="s">
        <v>54</v>
      </c>
      <c r="B24" s="5" t="s">
        <v>55</v>
      </c>
      <c r="C24" s="29"/>
      <c r="D24" s="29"/>
      <c r="E24" s="5"/>
      <c r="F24" s="17"/>
      <c r="G24" s="17"/>
      <c r="H24" s="17"/>
    </row>
    <row r="25" spans="1:19">
      <c r="A25" s="78" t="s">
        <v>91</v>
      </c>
      <c r="F25" s="82"/>
      <c r="G25" s="82"/>
      <c r="H25" s="82"/>
    </row>
    <row r="26" spans="1:19">
      <c r="A26" s="11"/>
      <c r="E26" s="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22" t="s">
        <v>35</v>
      </c>
      <c r="B29" s="122"/>
      <c r="C29" s="14"/>
      <c r="I29" s="54" t="s">
        <v>155</v>
      </c>
      <c r="J29" s="54"/>
      <c r="K29" s="54"/>
    </row>
    <row r="33" spans="9:9">
      <c r="I33" s="41" t="s">
        <v>100</v>
      </c>
    </row>
    <row r="35" spans="9:9" ht="18" customHeight="1"/>
  </sheetData>
  <mergeCells count="6">
    <mergeCell ref="A29:B29"/>
    <mergeCell ref="A1:I1"/>
    <mergeCell ref="A3:I3"/>
    <mergeCell ref="A6:P6"/>
    <mergeCell ref="A22:C22"/>
    <mergeCell ref="A7:P7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/>
  </sheetPr>
  <dimension ref="A1:S35"/>
  <sheetViews>
    <sheetView view="pageBreakPreview" zoomScaleSheetLayoutView="100" workbookViewId="0">
      <selection activeCell="I37" sqref="I37"/>
    </sheetView>
  </sheetViews>
  <sheetFormatPr defaultColWidth="9.140625" defaultRowHeight="15"/>
  <cols>
    <col min="1" max="1" width="6.5703125" style="9" customWidth="1"/>
    <col min="2" max="2" width="20.85546875" style="9" customWidth="1"/>
    <col min="3" max="3" width="17.140625" style="9" customWidth="1"/>
    <col min="4" max="4" width="21.42578125" style="9" customWidth="1"/>
    <col min="5" max="5" width="12.42578125" style="9" customWidth="1"/>
    <col min="6" max="6" width="21.42578125" style="9" customWidth="1"/>
    <col min="7" max="7" width="11.42578125" style="9" customWidth="1"/>
    <col min="8" max="8" width="13.5703125" style="9" customWidth="1"/>
    <col min="9" max="9" width="17.42578125" style="9" customWidth="1"/>
    <col min="10" max="16384" width="9.140625" style="9"/>
  </cols>
  <sheetData>
    <row r="1" spans="1:17">
      <c r="A1" s="122" t="s">
        <v>101</v>
      </c>
      <c r="B1" s="122"/>
      <c r="C1" s="122"/>
      <c r="D1" s="122"/>
      <c r="E1" s="122"/>
      <c r="F1" s="122"/>
      <c r="G1" s="122"/>
      <c r="H1" s="122"/>
      <c r="I1" s="122"/>
    </row>
    <row r="2" spans="1:17" ht="15.75" thickBot="1">
      <c r="A2" s="49"/>
      <c r="B2" s="49"/>
      <c r="C2" s="49"/>
      <c r="D2" s="49"/>
      <c r="E2" s="49"/>
      <c r="F2" s="49"/>
      <c r="G2" s="49"/>
      <c r="H2" s="5" t="s">
        <v>21</v>
      </c>
      <c r="I2" s="95"/>
    </row>
    <row r="3" spans="1:17">
      <c r="A3" s="122" t="s">
        <v>160</v>
      </c>
      <c r="B3" s="122"/>
      <c r="C3" s="122"/>
      <c r="D3" s="122"/>
      <c r="E3" s="122"/>
      <c r="F3" s="122"/>
      <c r="G3" s="122"/>
      <c r="H3" s="122"/>
      <c r="I3" s="122"/>
    </row>
    <row r="4" spans="1:17">
      <c r="A4" s="49"/>
      <c r="B4" s="49"/>
      <c r="C4" s="49"/>
      <c r="D4" s="49"/>
      <c r="E4" s="49"/>
      <c r="F4" s="49"/>
      <c r="G4" s="49"/>
      <c r="H4" s="49"/>
      <c r="I4" s="49"/>
    </row>
    <row r="5" spans="1:17">
      <c r="A5" s="49"/>
      <c r="B5" s="49"/>
      <c r="C5" s="49"/>
      <c r="D5" s="49"/>
      <c r="E5" s="49"/>
      <c r="F5" s="49"/>
      <c r="G5" s="49"/>
      <c r="H5" s="49"/>
    </row>
    <row r="6" spans="1:17">
      <c r="A6" s="157" t="s">
        <v>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7">
      <c r="A7" s="157" t="s">
        <v>98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7">
      <c r="A8" s="5" t="s">
        <v>46</v>
      </c>
      <c r="Q8" s="54"/>
    </row>
    <row r="9" spans="1:17" s="85" customFormat="1" ht="16.350000000000001" customHeight="1">
      <c r="F9" s="55"/>
      <c r="G9" s="55"/>
      <c r="H9" s="55"/>
      <c r="I9" s="86" t="s">
        <v>30</v>
      </c>
    </row>
    <row r="10" spans="1:17" s="11" customFormat="1" ht="61.5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237</v>
      </c>
      <c r="F10" s="24" t="s">
        <v>208</v>
      </c>
      <c r="G10" s="24" t="s">
        <v>239</v>
      </c>
      <c r="H10" s="24" t="s">
        <v>44</v>
      </c>
      <c r="I10" s="45" t="s">
        <v>14</v>
      </c>
    </row>
    <row r="11" spans="1:17" s="31" customFormat="1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E12*12</f>
        <v>0</v>
      </c>
      <c r="G12" s="27"/>
      <c r="H12" s="27"/>
      <c r="I12" s="8"/>
    </row>
    <row r="13" spans="1:17">
      <c r="A13" s="8"/>
      <c r="B13" s="8"/>
      <c r="C13" s="8"/>
      <c r="D13" s="8"/>
      <c r="E13" s="8"/>
      <c r="F13" s="27">
        <f t="shared" ref="F13:F21" si="0">E13*12</f>
        <v>0</v>
      </c>
      <c r="G13" s="27"/>
      <c r="H13" s="27"/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/>
      <c r="H14" s="27"/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/>
      <c r="H15" s="27"/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/>
      <c r="H16" s="27"/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/>
      <c r="H17" s="27"/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/>
      <c r="H18" s="27"/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/>
      <c r="H19" s="27"/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/>
      <c r="H20" s="27"/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/>
      <c r="H21" s="27"/>
      <c r="I21" s="8"/>
    </row>
    <row r="22" spans="1:19">
      <c r="A22" s="169" t="s">
        <v>10</v>
      </c>
      <c r="B22" s="170"/>
      <c r="C22" s="171"/>
      <c r="D22" s="52"/>
      <c r="E22" s="8"/>
      <c r="F22" s="25">
        <f>SUM(F12:F20)</f>
        <v>0</v>
      </c>
      <c r="G22" s="25"/>
      <c r="H22" s="25"/>
      <c r="I22" s="8"/>
    </row>
    <row r="23" spans="1:19" ht="15.75">
      <c r="A23" s="22" t="s">
        <v>1</v>
      </c>
      <c r="E23" s="5"/>
      <c r="F23" s="17"/>
      <c r="G23" s="17"/>
      <c r="H23" s="17"/>
    </row>
    <row r="24" spans="1:19" ht="15.75">
      <c r="A24" s="65" t="s">
        <v>54</v>
      </c>
      <c r="B24" s="5" t="s">
        <v>55</v>
      </c>
      <c r="C24" s="29"/>
      <c r="D24" s="29"/>
      <c r="E24" s="5"/>
      <c r="F24" s="17"/>
      <c r="G24" s="17"/>
      <c r="H24" s="17"/>
    </row>
    <row r="25" spans="1:19">
      <c r="A25" s="78" t="s">
        <v>91</v>
      </c>
      <c r="F25" s="82"/>
      <c r="G25" s="82"/>
      <c r="H25" s="82"/>
    </row>
    <row r="26" spans="1:19">
      <c r="A26" s="11"/>
      <c r="E26" s="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22" t="s">
        <v>35</v>
      </c>
      <c r="B29" s="122"/>
      <c r="C29" s="14"/>
      <c r="I29" s="54" t="s">
        <v>155</v>
      </c>
      <c r="J29" s="54"/>
      <c r="K29" s="54"/>
    </row>
    <row r="33" spans="9:9">
      <c r="I33" s="41" t="s">
        <v>62</v>
      </c>
    </row>
    <row r="35" spans="9:9" ht="18" customHeight="1"/>
  </sheetData>
  <mergeCells count="6">
    <mergeCell ref="A29:B29"/>
    <mergeCell ref="A1:I1"/>
    <mergeCell ref="A3:I3"/>
    <mergeCell ref="A6:P6"/>
    <mergeCell ref="A7:P7"/>
    <mergeCell ref="A22:C22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/>
  </sheetPr>
  <dimension ref="A1:O29"/>
  <sheetViews>
    <sheetView view="pageBreakPreview" zoomScaleSheetLayoutView="100" workbookViewId="0">
      <selection activeCell="G13" sqref="G13"/>
    </sheetView>
  </sheetViews>
  <sheetFormatPr defaultColWidth="9.140625" defaultRowHeight="15"/>
  <cols>
    <col min="1" max="6" width="11.42578125" style="9" customWidth="1"/>
    <col min="7" max="7" width="12.140625" style="9" customWidth="1"/>
    <col min="8" max="8" width="12.5703125" style="9" customWidth="1"/>
    <col min="9" max="9" width="12.42578125" style="9" customWidth="1"/>
    <col min="10" max="10" width="19.5703125" style="9" customWidth="1"/>
    <col min="11" max="16384" width="9.140625" style="9"/>
  </cols>
  <sheetData>
    <row r="1" spans="1:15" ht="15.75" thickBot="1">
      <c r="A1" s="5"/>
      <c r="B1"/>
      <c r="C1"/>
      <c r="D1"/>
      <c r="E1"/>
      <c r="F1"/>
      <c r="G1"/>
      <c r="H1"/>
      <c r="I1" s="5" t="s">
        <v>21</v>
      </c>
      <c r="J1" s="95"/>
    </row>
    <row r="2" spans="1:15">
      <c r="A2" s="122" t="s">
        <v>104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5">
      <c r="A3" s="49"/>
    </row>
    <row r="4" spans="1:15" ht="35.450000000000003" customHeight="1">
      <c r="A4" s="145" t="s">
        <v>161</v>
      </c>
      <c r="B4" s="146"/>
      <c r="C4" s="146"/>
      <c r="D4" s="146"/>
      <c r="E4" s="146"/>
      <c r="F4" s="146"/>
      <c r="G4" s="146"/>
      <c r="H4" s="146"/>
      <c r="I4" s="146"/>
      <c r="J4" s="146"/>
      <c r="K4" s="46"/>
      <c r="L4" s="46"/>
      <c r="M4" s="46"/>
      <c r="N4" s="46"/>
      <c r="O4" s="46"/>
    </row>
    <row r="5" spans="1:15">
      <c r="A5" s="5"/>
    </row>
    <row r="6" spans="1:15">
      <c r="A6" s="5" t="s">
        <v>0</v>
      </c>
      <c r="J6" s="54"/>
    </row>
    <row r="7" spans="1:15">
      <c r="A7" s="173" t="s">
        <v>71</v>
      </c>
      <c r="B7" s="173"/>
      <c r="C7" s="173"/>
      <c r="D7" s="173"/>
      <c r="E7" s="173"/>
      <c r="F7" s="173"/>
      <c r="G7" s="173"/>
      <c r="H7" s="173"/>
      <c r="I7" s="173"/>
      <c r="J7" s="173"/>
    </row>
    <row r="8" spans="1:15" ht="20.25" customHeight="1">
      <c r="A8" s="165" t="s">
        <v>72</v>
      </c>
      <c r="B8" s="166"/>
      <c r="C8" s="166"/>
      <c r="D8" s="166"/>
      <c r="E8" s="166"/>
      <c r="F8" s="166"/>
      <c r="G8" s="123" t="s">
        <v>103</v>
      </c>
      <c r="H8" s="123" t="s">
        <v>73</v>
      </c>
      <c r="I8" s="123" t="s">
        <v>203</v>
      </c>
      <c r="J8" s="123" t="s">
        <v>14</v>
      </c>
    </row>
    <row r="9" spans="1:15" ht="20.25" customHeight="1">
      <c r="A9" s="167"/>
      <c r="B9" s="168"/>
      <c r="C9" s="168"/>
      <c r="D9" s="168"/>
      <c r="E9" s="168"/>
      <c r="F9" s="168"/>
      <c r="G9" s="134"/>
      <c r="H9" s="134"/>
      <c r="I9" s="134"/>
      <c r="J9" s="134"/>
    </row>
    <row r="10" spans="1:15" ht="32.25" customHeight="1">
      <c r="A10" s="13" t="s">
        <v>74</v>
      </c>
      <c r="B10" s="21" t="s">
        <v>75</v>
      </c>
      <c r="C10" s="21" t="s">
        <v>95</v>
      </c>
      <c r="D10" s="21" t="s">
        <v>77</v>
      </c>
      <c r="E10" s="13" t="s">
        <v>78</v>
      </c>
      <c r="F10" s="13" t="s">
        <v>79</v>
      </c>
      <c r="G10" s="124"/>
      <c r="H10" s="124"/>
      <c r="I10" s="124"/>
      <c r="J10" s="124"/>
    </row>
    <row r="11" spans="1:15" s="31" customFormat="1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142" t="s">
        <v>23</v>
      </c>
      <c r="B21" s="143"/>
      <c r="C21" s="143"/>
      <c r="D21" s="143"/>
      <c r="E21" s="143"/>
      <c r="F21" s="143"/>
      <c r="G21" s="83"/>
      <c r="H21" s="2"/>
      <c r="I21" s="2"/>
      <c r="J21" s="2"/>
    </row>
    <row r="22" spans="1:10">
      <c r="A22" s="11" t="s">
        <v>1</v>
      </c>
    </row>
    <row r="23" spans="1:10">
      <c r="A23" s="11"/>
    </row>
    <row r="24" spans="1:10" s="88" customFormat="1" ht="33.6" customHeight="1">
      <c r="A24" s="172" t="s">
        <v>105</v>
      </c>
      <c r="B24" s="172"/>
      <c r="C24" s="172"/>
      <c r="D24" s="172"/>
      <c r="E24" s="172"/>
      <c r="F24" s="172"/>
      <c r="G24" s="172"/>
      <c r="H24" s="172"/>
      <c r="I24" s="172"/>
      <c r="J24" s="172"/>
    </row>
    <row r="25" spans="1:10">
      <c r="A25" s="6"/>
    </row>
    <row r="26" spans="1:10">
      <c r="A26" s="6"/>
    </row>
    <row r="27" spans="1:10">
      <c r="A27" s="6"/>
    </row>
    <row r="28" spans="1:10" ht="15" customHeight="1">
      <c r="A28" s="5" t="s">
        <v>80</v>
      </c>
      <c r="B28" s="3"/>
      <c r="C28" s="3"/>
      <c r="D28" s="73"/>
      <c r="E28" s="73"/>
      <c r="F28" s="73"/>
      <c r="G28" s="73"/>
      <c r="J28" s="54" t="s">
        <v>2</v>
      </c>
    </row>
    <row r="29" spans="1:10">
      <c r="B29" s="11"/>
      <c r="J29" s="10" t="s">
        <v>167</v>
      </c>
    </row>
  </sheetData>
  <mergeCells count="10">
    <mergeCell ref="A21:F21"/>
    <mergeCell ref="G8:G10"/>
    <mergeCell ref="A24:J24"/>
    <mergeCell ref="A2:J2"/>
    <mergeCell ref="A4:J4"/>
    <mergeCell ref="A7:J7"/>
    <mergeCell ref="A8:F9"/>
    <mergeCell ref="H8:H10"/>
    <mergeCell ref="I8:I10"/>
    <mergeCell ref="J8:J10"/>
  </mergeCells>
  <pageMargins left="0.7" right="0.7" top="0.75" bottom="0.75" header="0.3" footer="0.3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/>
  </sheetPr>
  <dimension ref="A1:Q31"/>
  <sheetViews>
    <sheetView view="pageBreakPreview" zoomScale="90" zoomScaleNormal="70" zoomScaleSheetLayoutView="90" workbookViewId="0">
      <selection activeCell="O34" sqref="O34"/>
    </sheetView>
  </sheetViews>
  <sheetFormatPr defaultColWidth="9.140625" defaultRowHeight="15"/>
  <cols>
    <col min="1" max="1" width="3.85546875" style="9" customWidth="1"/>
    <col min="2" max="2" width="11.85546875" style="9" customWidth="1"/>
    <col min="3" max="3" width="7.5703125" style="9" customWidth="1"/>
    <col min="4" max="5" width="8.5703125" style="9" customWidth="1"/>
    <col min="6" max="6" width="9.5703125" style="9" customWidth="1"/>
    <col min="7" max="8" width="8.42578125" style="9" customWidth="1"/>
    <col min="9" max="9" width="11.42578125" style="9" customWidth="1"/>
    <col min="10" max="10" width="8.85546875" style="9" customWidth="1"/>
    <col min="11" max="11" width="8.5703125" style="9" customWidth="1"/>
    <col min="12" max="12" width="8.140625" style="9" customWidth="1"/>
    <col min="13" max="13" width="8.5703125" style="9" customWidth="1"/>
    <col min="14" max="15" width="8.42578125" style="9" customWidth="1"/>
    <col min="16" max="16" width="10.85546875" style="9" customWidth="1"/>
    <col min="17" max="17" width="11.5703125" style="9" customWidth="1"/>
    <col min="18" max="16384" width="9.140625" style="9"/>
  </cols>
  <sheetData>
    <row r="1" spans="1:17" ht="15.75" thickBot="1">
      <c r="P1" s="5" t="s">
        <v>166</v>
      </c>
      <c r="Q1" s="95"/>
    </row>
    <row r="2" spans="1:17">
      <c r="A2" s="122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>
      <c r="A3" s="49"/>
    </row>
    <row r="4" spans="1:17" ht="33.75" customHeight="1">
      <c r="A4" s="145" t="s">
        <v>107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157" t="s">
        <v>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</row>
    <row r="7" spans="1:17">
      <c r="A7" s="157" t="s">
        <v>98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7">
      <c r="A8" s="5" t="s">
        <v>49</v>
      </c>
      <c r="Q8" s="54"/>
    </row>
    <row r="9" spans="1:17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67" t="s">
        <v>48</v>
      </c>
    </row>
    <row r="10" spans="1:17" ht="102">
      <c r="A10" s="24" t="s">
        <v>8</v>
      </c>
      <c r="B10" s="24" t="s">
        <v>19</v>
      </c>
      <c r="C10" s="24" t="s">
        <v>18</v>
      </c>
      <c r="D10" s="24" t="s">
        <v>32</v>
      </c>
      <c r="E10" s="24" t="s">
        <v>109</v>
      </c>
      <c r="F10" s="109" t="s">
        <v>209</v>
      </c>
      <c r="G10" s="24" t="s">
        <v>108</v>
      </c>
      <c r="H10" s="24" t="s">
        <v>56</v>
      </c>
      <c r="I10" s="109" t="s">
        <v>204</v>
      </c>
      <c r="J10" s="24" t="s">
        <v>60</v>
      </c>
      <c r="K10" s="24" t="s">
        <v>57</v>
      </c>
      <c r="L10" s="24" t="s">
        <v>210</v>
      </c>
      <c r="M10" s="24" t="s">
        <v>58</v>
      </c>
      <c r="N10" s="24" t="s">
        <v>86</v>
      </c>
      <c r="O10" s="24" t="s">
        <v>24</v>
      </c>
      <c r="P10" s="24" t="s">
        <v>59</v>
      </c>
      <c r="Q10" s="24" t="s">
        <v>47</v>
      </c>
    </row>
    <row r="11" spans="1:17" s="31" customFormat="1">
      <c r="A11" s="32">
        <v>1</v>
      </c>
      <c r="B11" s="32">
        <v>2</v>
      </c>
      <c r="C11" s="32">
        <v>3</v>
      </c>
      <c r="D11" s="42">
        <v>4</v>
      </c>
      <c r="E11" s="32">
        <v>5</v>
      </c>
      <c r="F11" s="42">
        <v>5</v>
      </c>
      <c r="G11" s="42">
        <v>6</v>
      </c>
      <c r="H11" s="42">
        <v>7</v>
      </c>
      <c r="I11" s="42">
        <v>8</v>
      </c>
      <c r="J11" s="42">
        <v>9</v>
      </c>
      <c r="K11" s="42">
        <v>10</v>
      </c>
      <c r="L11" s="42">
        <v>11</v>
      </c>
      <c r="M11" s="42">
        <v>12</v>
      </c>
      <c r="N11" s="42">
        <v>13</v>
      </c>
      <c r="O11" s="42">
        <v>14</v>
      </c>
      <c r="P11" s="42">
        <v>15</v>
      </c>
      <c r="Q11" s="42">
        <v>16</v>
      </c>
    </row>
    <row r="12" spans="1:17">
      <c r="A12" s="53">
        <v>1</v>
      </c>
      <c r="B12" s="62"/>
      <c r="C12" s="60"/>
      <c r="D12" s="60"/>
      <c r="E12" s="60"/>
      <c r="F12" s="56"/>
      <c r="G12" s="56"/>
      <c r="H12" s="56">
        <f>(G12+F12)*4</f>
        <v>0</v>
      </c>
      <c r="I12" s="59"/>
      <c r="J12" s="59">
        <f>(G12+I12)*8</f>
        <v>0</v>
      </c>
      <c r="K12" s="59">
        <f>H12+J12</f>
        <v>0</v>
      </c>
      <c r="L12" s="59">
        <f>K12*59%</f>
        <v>0</v>
      </c>
      <c r="M12" s="59">
        <f>K12*8%</f>
        <v>0</v>
      </c>
      <c r="N12" s="30">
        <f>IF(ROUND((J11)*12%,0)&lt;42000,42000,ROUND((J11)*12%,0))</f>
        <v>42000</v>
      </c>
      <c r="O12" s="59"/>
      <c r="P12" s="59">
        <f>K12+L12+M12+N12+O12</f>
        <v>42000</v>
      </c>
      <c r="Q12" s="26"/>
    </row>
    <row r="13" spans="1:17">
      <c r="A13" s="53">
        <v>2</v>
      </c>
      <c r="B13" s="62"/>
      <c r="C13" s="60"/>
      <c r="D13" s="60"/>
      <c r="E13" s="60"/>
      <c r="F13" s="56"/>
      <c r="G13" s="56"/>
      <c r="H13" s="56">
        <f t="shared" ref="H13:H16" si="0">(G13+F13)*4</f>
        <v>0</v>
      </c>
      <c r="I13" s="59"/>
      <c r="J13" s="59">
        <f t="shared" ref="J13:J16" si="1">(G13+I13)*8</f>
        <v>0</v>
      </c>
      <c r="K13" s="59">
        <f t="shared" ref="K13:K16" si="2">H13+J13</f>
        <v>0</v>
      </c>
      <c r="L13" s="59">
        <f>K13*59%</f>
        <v>0</v>
      </c>
      <c r="M13" s="59">
        <f t="shared" ref="M13:M16" si="3">K13*8%</f>
        <v>0</v>
      </c>
      <c r="N13" s="30">
        <f t="shared" ref="N13:N16" si="4">IF(ROUND((J12)*12%,0)&lt;42000,42000,ROUND((J12)*12%,0))</f>
        <v>42000</v>
      </c>
      <c r="O13" s="59"/>
      <c r="P13" s="59">
        <f t="shared" ref="P13:P16" si="5">K13+L13+M13+N13+O13</f>
        <v>42000</v>
      </c>
      <c r="Q13" s="26"/>
    </row>
    <row r="14" spans="1:17">
      <c r="A14" s="53">
        <v>3</v>
      </c>
      <c r="B14" s="62"/>
      <c r="C14" s="60"/>
      <c r="D14" s="60"/>
      <c r="E14" s="60"/>
      <c r="F14" s="56"/>
      <c r="G14" s="56"/>
      <c r="H14" s="56">
        <f t="shared" si="0"/>
        <v>0</v>
      </c>
      <c r="I14" s="59"/>
      <c r="J14" s="59">
        <f t="shared" si="1"/>
        <v>0</v>
      </c>
      <c r="K14" s="59">
        <f t="shared" si="2"/>
        <v>0</v>
      </c>
      <c r="L14" s="59">
        <f>K14*59%</f>
        <v>0</v>
      </c>
      <c r="M14" s="59">
        <f t="shared" si="3"/>
        <v>0</v>
      </c>
      <c r="N14" s="30">
        <f t="shared" si="4"/>
        <v>42000</v>
      </c>
      <c r="O14" s="59"/>
      <c r="P14" s="59">
        <f t="shared" si="5"/>
        <v>42000</v>
      </c>
      <c r="Q14" s="26"/>
    </row>
    <row r="15" spans="1:17">
      <c r="A15" s="53">
        <v>4</v>
      </c>
      <c r="B15" s="62"/>
      <c r="C15" s="60"/>
      <c r="D15" s="60"/>
      <c r="E15" s="60"/>
      <c r="F15" s="56"/>
      <c r="G15" s="56"/>
      <c r="H15" s="56">
        <f t="shared" si="0"/>
        <v>0</v>
      </c>
      <c r="I15" s="59"/>
      <c r="J15" s="59">
        <f t="shared" si="1"/>
        <v>0</v>
      </c>
      <c r="K15" s="59">
        <f t="shared" si="2"/>
        <v>0</v>
      </c>
      <c r="L15" s="59">
        <f>K15*59%</f>
        <v>0</v>
      </c>
      <c r="M15" s="59">
        <f t="shared" si="3"/>
        <v>0</v>
      </c>
      <c r="N15" s="30">
        <f t="shared" si="4"/>
        <v>42000</v>
      </c>
      <c r="O15" s="59"/>
      <c r="P15" s="59">
        <f t="shared" si="5"/>
        <v>42000</v>
      </c>
      <c r="Q15" s="26"/>
    </row>
    <row r="16" spans="1:17">
      <c r="A16" s="53">
        <v>5</v>
      </c>
      <c r="B16" s="62"/>
      <c r="C16" s="60"/>
      <c r="D16" s="60"/>
      <c r="E16" s="60"/>
      <c r="F16" s="56"/>
      <c r="G16" s="56"/>
      <c r="H16" s="56">
        <f t="shared" si="0"/>
        <v>0</v>
      </c>
      <c r="I16" s="59"/>
      <c r="J16" s="59">
        <f t="shared" si="1"/>
        <v>0</v>
      </c>
      <c r="K16" s="59">
        <f t="shared" si="2"/>
        <v>0</v>
      </c>
      <c r="L16" s="59">
        <f>K16*59%</f>
        <v>0</v>
      </c>
      <c r="M16" s="59">
        <f t="shared" si="3"/>
        <v>0</v>
      </c>
      <c r="N16" s="30">
        <f t="shared" si="4"/>
        <v>42000</v>
      </c>
      <c r="O16" s="59"/>
      <c r="P16" s="59">
        <f t="shared" si="5"/>
        <v>42000</v>
      </c>
      <c r="Q16" s="26"/>
    </row>
    <row r="17" spans="1:17" ht="15" customHeight="1">
      <c r="A17" s="142" t="s">
        <v>23</v>
      </c>
      <c r="B17" s="160"/>
      <c r="C17" s="160"/>
      <c r="D17" s="160"/>
      <c r="E17" s="160"/>
      <c r="F17" s="160"/>
      <c r="G17" s="160"/>
      <c r="H17" s="160"/>
      <c r="I17" s="161"/>
      <c r="J17" s="81">
        <f>SUM(J12:J16)</f>
        <v>0</v>
      </c>
      <c r="K17" s="81">
        <f>SUM(K12:K16)</f>
        <v>0</v>
      </c>
      <c r="L17" s="81">
        <f>SUM(L12:L16)</f>
        <v>0</v>
      </c>
      <c r="M17" s="81">
        <f>SUM(M12:M16)</f>
        <v>0</v>
      </c>
      <c r="N17" s="81">
        <f t="shared" ref="N17" si="6">SUM(N12:N16)</f>
        <v>210000</v>
      </c>
      <c r="O17" s="89"/>
      <c r="P17" s="79">
        <f>SUM(P12:P16)</f>
        <v>210000</v>
      </c>
    </row>
    <row r="18" spans="1:17" ht="15" customHeight="1">
      <c r="A18" s="44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58" t="s">
        <v>176</v>
      </c>
      <c r="L18" s="159"/>
      <c r="M18" s="159"/>
      <c r="N18" s="159"/>
      <c r="O18" s="8"/>
      <c r="P18" s="80">
        <f>K17*5%</f>
        <v>0</v>
      </c>
    </row>
    <row r="19" spans="1:17" ht="15" customHeight="1">
      <c r="A19" s="65" t="s">
        <v>54</v>
      </c>
      <c r="B19" s="5" t="s">
        <v>55</v>
      </c>
      <c r="C19" s="43"/>
      <c r="D19" s="3"/>
      <c r="E19" s="3"/>
      <c r="F19" s="4"/>
      <c r="G19" s="4"/>
      <c r="H19" s="4"/>
      <c r="I19" s="4"/>
      <c r="J19" s="4"/>
      <c r="K19" s="158" t="s">
        <v>25</v>
      </c>
      <c r="L19" s="159"/>
      <c r="M19" s="159"/>
      <c r="N19" s="159"/>
      <c r="O19" s="8"/>
      <c r="P19" s="81">
        <f>SUM(P17:P18)</f>
        <v>210000</v>
      </c>
    </row>
    <row r="20" spans="1:17" ht="15" customHeight="1">
      <c r="A20" s="11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4"/>
      <c r="N20" s="34"/>
      <c r="O20" s="34"/>
      <c r="P20" s="34"/>
      <c r="Q20" s="69"/>
    </row>
    <row r="21" spans="1:17" ht="15" customHeight="1">
      <c r="A21" s="78" t="s">
        <v>91</v>
      </c>
      <c r="F21" s="82"/>
      <c r="G21" s="82"/>
      <c r="H21" s="82"/>
      <c r="I21" s="4"/>
      <c r="J21" s="4"/>
      <c r="K21" s="4"/>
      <c r="L21" s="4"/>
      <c r="M21" s="34"/>
      <c r="N21" s="34"/>
      <c r="O21" s="34"/>
      <c r="P21" s="34"/>
      <c r="Q21" s="69"/>
    </row>
    <row r="22" spans="1:17" ht="15" customHeight="1">
      <c r="A22" s="11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M22" s="34"/>
      <c r="N22" s="34"/>
      <c r="O22" s="34"/>
      <c r="P22" s="34"/>
      <c r="Q22" s="69"/>
    </row>
    <row r="23" spans="1:17" ht="15.75" customHeight="1"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Q23" s="23"/>
    </row>
    <row r="24" spans="1:17" ht="15.75" customHeight="1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customHeight="1">
      <c r="M25" s="4"/>
      <c r="N25" s="4"/>
      <c r="O25" s="4"/>
      <c r="P25" s="4"/>
      <c r="Q25" s="4"/>
    </row>
    <row r="26" spans="1:17">
      <c r="A26" s="5" t="s">
        <v>6</v>
      </c>
      <c r="B26" s="11"/>
      <c r="C26" s="11"/>
      <c r="D26" s="11"/>
      <c r="E26" s="11"/>
      <c r="F26" s="11"/>
      <c r="Q26" s="54" t="s">
        <v>162</v>
      </c>
    </row>
    <row r="27" spans="1:17">
      <c r="A27" s="11"/>
      <c r="B27" s="11"/>
      <c r="C27" s="11"/>
      <c r="D27" s="11"/>
      <c r="E27" s="11"/>
      <c r="F27" s="11"/>
      <c r="O27" s="54"/>
    </row>
    <row r="28" spans="1:17">
      <c r="A28" s="11"/>
      <c r="B28" s="11"/>
      <c r="C28" s="11"/>
      <c r="D28" s="11"/>
      <c r="E28" s="11"/>
      <c r="M28" s="9" t="s">
        <v>7</v>
      </c>
    </row>
    <row r="29" spans="1:17">
      <c r="N29" s="54"/>
    </row>
    <row r="31" spans="1:17">
      <c r="Q31" s="41" t="s">
        <v>168</v>
      </c>
    </row>
  </sheetData>
  <mergeCells count="7">
    <mergeCell ref="K19:N19"/>
    <mergeCell ref="A2:Q2"/>
    <mergeCell ref="A4:Q4"/>
    <mergeCell ref="A6:Q6"/>
    <mergeCell ref="A17:I17"/>
    <mergeCell ref="K18:N18"/>
    <mergeCell ref="A7:P7"/>
  </mergeCells>
  <phoneticPr fontId="2" type="noConversion"/>
  <pageMargins left="0.65" right="0.55000000000000004" top="0.75" bottom="0.75" header="0.55000000000000004" footer="0.5"/>
  <pageSetup paperSize="9" scale="83" orientation="landscape" r:id="rId1"/>
  <headerFooter alignWithMargins="0"/>
  <rowBreaks count="1" manualBreakCount="1">
    <brk id="32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/>
  </sheetPr>
  <dimension ref="A1:P32"/>
  <sheetViews>
    <sheetView view="pageBreakPreview" zoomScaleNormal="70" zoomScaleSheetLayoutView="100" workbookViewId="0">
      <selection activeCell="Q14" sqref="Q14"/>
    </sheetView>
  </sheetViews>
  <sheetFormatPr defaultColWidth="9.140625" defaultRowHeight="15"/>
  <cols>
    <col min="1" max="1" width="5" style="9" customWidth="1"/>
    <col min="2" max="2" width="14.42578125" style="9" customWidth="1"/>
    <col min="3" max="3" width="11.42578125" style="9" customWidth="1"/>
    <col min="4" max="4" width="19.85546875" style="9" customWidth="1"/>
    <col min="5" max="5" width="12.140625" style="9" customWidth="1"/>
    <col min="6" max="6" width="13" style="9" customWidth="1"/>
    <col min="7" max="7" width="14.42578125" style="9" customWidth="1"/>
    <col min="8" max="8" width="11.140625" style="9" customWidth="1"/>
    <col min="9" max="9" width="10.42578125" style="9" customWidth="1"/>
    <col min="10" max="10" width="23.7109375" style="9" customWidth="1"/>
    <col min="11" max="11" width="8.5703125" style="9" customWidth="1"/>
    <col min="12" max="12" width="8.140625" style="9" customWidth="1"/>
    <col min="13" max="13" width="8.5703125" style="9" customWidth="1"/>
    <col min="14" max="16384" width="9.140625" style="9"/>
  </cols>
  <sheetData>
    <row r="1" spans="1:16" ht="15.75" thickBot="1">
      <c r="I1" s="5" t="s">
        <v>166</v>
      </c>
      <c r="J1" s="94"/>
      <c r="L1" s="5"/>
    </row>
    <row r="2" spans="1:16">
      <c r="A2" s="122" t="s">
        <v>38</v>
      </c>
      <c r="B2" s="122"/>
      <c r="C2" s="122"/>
      <c r="D2" s="122"/>
      <c r="E2" s="122"/>
      <c r="F2" s="122"/>
      <c r="G2" s="122"/>
      <c r="H2" s="122"/>
      <c r="I2" s="122"/>
      <c r="J2" s="122"/>
      <c r="K2" s="5"/>
      <c r="L2" s="5"/>
      <c r="M2" s="5"/>
    </row>
    <row r="3" spans="1:16">
      <c r="A3" s="49"/>
    </row>
    <row r="4" spans="1:16" ht="33.75" customHeight="1">
      <c r="A4" s="145" t="s">
        <v>50</v>
      </c>
      <c r="B4" s="145"/>
      <c r="C4" s="145"/>
      <c r="D4" s="145"/>
      <c r="E4" s="145"/>
      <c r="F4" s="145"/>
      <c r="G4" s="145"/>
      <c r="H4" s="145"/>
      <c r="I4" s="145"/>
      <c r="J4" s="145"/>
      <c r="K4" s="4"/>
      <c r="L4" s="4"/>
      <c r="M4" s="4"/>
    </row>
    <row r="5" spans="1:16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6">
      <c r="A6" s="157" t="s">
        <v>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6">
      <c r="A7" s="157" t="s">
        <v>98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>
      <c r="A8" s="5" t="s">
        <v>51</v>
      </c>
    </row>
    <row r="9" spans="1:16">
      <c r="A9" s="174" t="s">
        <v>45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</row>
    <row r="10" spans="1:16" ht="94.35" customHeight="1">
      <c r="A10" s="21" t="s">
        <v>8</v>
      </c>
      <c r="B10" s="21" t="s">
        <v>19</v>
      </c>
      <c r="C10" s="21" t="s">
        <v>18</v>
      </c>
      <c r="D10" s="21" t="s">
        <v>110</v>
      </c>
      <c r="E10" s="21" t="s">
        <v>32</v>
      </c>
      <c r="F10" s="120" t="s">
        <v>39</v>
      </c>
      <c r="G10" s="21" t="s">
        <v>40</v>
      </c>
      <c r="H10" s="21" t="s">
        <v>220</v>
      </c>
      <c r="I10" s="21" t="s">
        <v>111</v>
      </c>
      <c r="J10" s="21" t="s">
        <v>14</v>
      </c>
      <c r="K10" s="37"/>
      <c r="L10" s="33"/>
      <c r="M10" s="33"/>
    </row>
    <row r="11" spans="1:16">
      <c r="A11" s="53">
        <v>1</v>
      </c>
      <c r="B11" s="53">
        <v>2</v>
      </c>
      <c r="C11" s="53">
        <v>3</v>
      </c>
      <c r="D11" s="7">
        <v>4</v>
      </c>
      <c r="E11" s="53">
        <v>5</v>
      </c>
      <c r="F11" s="7">
        <v>6</v>
      </c>
      <c r="G11" s="7">
        <v>7</v>
      </c>
      <c r="H11" s="7">
        <v>8</v>
      </c>
      <c r="I11" s="7">
        <v>9</v>
      </c>
      <c r="J11" s="49">
        <v>10</v>
      </c>
      <c r="K11" s="36"/>
      <c r="L11" s="34"/>
      <c r="M11" s="34"/>
    </row>
    <row r="12" spans="1:16">
      <c r="A12" s="53">
        <v>1</v>
      </c>
      <c r="B12" s="62"/>
      <c r="C12" s="60"/>
      <c r="D12" s="60"/>
      <c r="E12" s="60"/>
      <c r="F12" s="26"/>
      <c r="G12" s="60">
        <f>F12*12</f>
        <v>0</v>
      </c>
      <c r="H12" s="60"/>
      <c r="I12" s="56">
        <f>G12+H12</f>
        <v>0</v>
      </c>
      <c r="J12" s="59"/>
      <c r="K12" s="63"/>
      <c r="L12" s="64"/>
      <c r="M12" s="64"/>
    </row>
    <row r="13" spans="1:16">
      <c r="A13" s="53">
        <v>2</v>
      </c>
      <c r="B13" s="62"/>
      <c r="C13" s="60"/>
      <c r="D13" s="60"/>
      <c r="E13" s="60"/>
      <c r="F13" s="26"/>
      <c r="G13" s="60">
        <f t="shared" ref="G13:G17" si="0">F13*12</f>
        <v>0</v>
      </c>
      <c r="H13" s="60"/>
      <c r="I13" s="56">
        <f t="shared" ref="I13:I17" si="1">G13+H13</f>
        <v>0</v>
      </c>
      <c r="J13" s="59"/>
      <c r="K13" s="63"/>
      <c r="L13" s="64"/>
      <c r="M13" s="64"/>
    </row>
    <row r="14" spans="1:16">
      <c r="A14" s="53">
        <v>3</v>
      </c>
      <c r="B14" s="62"/>
      <c r="C14" s="60"/>
      <c r="D14" s="60"/>
      <c r="E14" s="60"/>
      <c r="F14" s="26"/>
      <c r="G14" s="60">
        <f t="shared" si="0"/>
        <v>0</v>
      </c>
      <c r="H14" s="60"/>
      <c r="I14" s="56">
        <f t="shared" si="1"/>
        <v>0</v>
      </c>
      <c r="J14" s="59"/>
      <c r="K14" s="63"/>
      <c r="L14" s="64"/>
      <c r="M14" s="64"/>
    </row>
    <row r="15" spans="1:16">
      <c r="A15" s="53">
        <v>4</v>
      </c>
      <c r="B15" s="62"/>
      <c r="C15" s="60"/>
      <c r="D15" s="60"/>
      <c r="E15" s="60"/>
      <c r="F15" s="26"/>
      <c r="G15" s="60">
        <f t="shared" si="0"/>
        <v>0</v>
      </c>
      <c r="H15" s="60"/>
      <c r="I15" s="56">
        <f t="shared" si="1"/>
        <v>0</v>
      </c>
      <c r="J15" s="59"/>
      <c r="K15" s="63"/>
      <c r="L15" s="64"/>
      <c r="M15" s="64"/>
    </row>
    <row r="16" spans="1:16">
      <c r="A16" s="53">
        <v>5</v>
      </c>
      <c r="B16" s="62"/>
      <c r="C16" s="60"/>
      <c r="D16" s="60"/>
      <c r="E16" s="60"/>
      <c r="F16" s="26"/>
      <c r="G16" s="60">
        <f t="shared" si="0"/>
        <v>0</v>
      </c>
      <c r="H16" s="60"/>
      <c r="I16" s="56">
        <f t="shared" si="1"/>
        <v>0</v>
      </c>
      <c r="J16" s="59"/>
      <c r="K16" s="63"/>
      <c r="L16" s="64"/>
      <c r="M16" s="64"/>
    </row>
    <row r="17" spans="1:13">
      <c r="A17" s="53">
        <v>6</v>
      </c>
      <c r="B17" s="62"/>
      <c r="C17" s="60"/>
      <c r="D17" s="60"/>
      <c r="E17" s="60"/>
      <c r="F17" s="26"/>
      <c r="G17" s="60">
        <f t="shared" si="0"/>
        <v>0</v>
      </c>
      <c r="H17" s="60"/>
      <c r="I17" s="56">
        <f t="shared" si="1"/>
        <v>0</v>
      </c>
      <c r="J17" s="59"/>
      <c r="K17" s="63"/>
      <c r="L17" s="64"/>
      <c r="M17" s="64"/>
    </row>
    <row r="18" spans="1:13" ht="15" customHeight="1">
      <c r="A18" s="118"/>
      <c r="B18" s="39"/>
      <c r="C18" s="39"/>
      <c r="D18" s="39"/>
      <c r="E18" s="38" t="s">
        <v>23</v>
      </c>
      <c r="F18" s="53"/>
      <c r="G18" s="53"/>
      <c r="H18" s="53"/>
      <c r="I18" s="20">
        <f>SUM(I12:I17)</f>
        <v>0</v>
      </c>
      <c r="J18" s="53"/>
      <c r="K18" s="34"/>
      <c r="L18" s="35"/>
      <c r="M18" s="35"/>
    </row>
    <row r="19" spans="1:13" ht="15" customHeight="1">
      <c r="A19" s="11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0"/>
    </row>
    <row r="20" spans="1:13" ht="15" customHeight="1">
      <c r="A20" s="11" t="s">
        <v>41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4" t="s">
        <v>63</v>
      </c>
    </row>
    <row r="21" spans="1:13" ht="15.75" customHeight="1">
      <c r="A21" s="65" t="s">
        <v>54</v>
      </c>
      <c r="B21" s="5" t="s">
        <v>55</v>
      </c>
      <c r="C21" s="3"/>
      <c r="D21" s="3"/>
      <c r="E21" s="3"/>
      <c r="F21" s="3"/>
      <c r="G21" s="4"/>
      <c r="H21" s="4"/>
      <c r="I21" s="4"/>
      <c r="J21" s="4"/>
      <c r="K21" s="4"/>
      <c r="L21" s="4"/>
    </row>
    <row r="22" spans="1:13" ht="15.75" customHeight="1">
      <c r="A22" s="78" t="s">
        <v>91</v>
      </c>
      <c r="F22" s="82"/>
      <c r="G22" s="82"/>
      <c r="H22" s="82"/>
      <c r="I22" s="4"/>
      <c r="J22" s="4"/>
      <c r="K22" s="4"/>
      <c r="L22" s="4"/>
      <c r="M22" s="4"/>
    </row>
    <row r="23" spans="1:13" ht="15.75" customHeight="1">
      <c r="M23" s="4"/>
    </row>
    <row r="24" spans="1:13">
      <c r="A24" s="5" t="s">
        <v>6</v>
      </c>
      <c r="B24" s="11"/>
      <c r="C24" s="11"/>
      <c r="D24" s="11"/>
      <c r="E24" s="11"/>
      <c r="F24" s="11"/>
    </row>
    <row r="25" spans="1:13">
      <c r="A25" s="11"/>
      <c r="B25" s="11"/>
      <c r="C25" s="11"/>
      <c r="D25" s="11"/>
      <c r="E25" s="11"/>
      <c r="F25" s="11"/>
      <c r="J25" s="54" t="s">
        <v>162</v>
      </c>
      <c r="K25" s="54"/>
    </row>
    <row r="26" spans="1:13">
      <c r="A26" s="11"/>
      <c r="B26" s="11"/>
      <c r="C26" s="11"/>
      <c r="D26" s="11"/>
      <c r="E26" s="11"/>
      <c r="M26" s="9" t="s">
        <v>7</v>
      </c>
    </row>
    <row r="32" spans="1:13">
      <c r="J32" s="55" t="s">
        <v>169</v>
      </c>
    </row>
  </sheetData>
  <mergeCells count="5">
    <mergeCell ref="A6:M6"/>
    <mergeCell ref="A9:M9"/>
    <mergeCell ref="A4:J4"/>
    <mergeCell ref="A2:J2"/>
    <mergeCell ref="A7:P7"/>
  </mergeCells>
  <pageMargins left="0.65" right="0.55000000000000004" top="0.75" bottom="0.75" header="0.55000000000000004" footer="0.5"/>
  <pageSetup paperSize="9"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/>
  </sheetPr>
  <dimension ref="A2:F27"/>
  <sheetViews>
    <sheetView view="pageBreakPreview" zoomScale="85" zoomScaleNormal="75" workbookViewId="0">
      <selection activeCell="M11" sqref="M11"/>
    </sheetView>
  </sheetViews>
  <sheetFormatPr defaultColWidth="9.140625" defaultRowHeight="15"/>
  <cols>
    <col min="1" max="1" width="7.42578125" style="9" customWidth="1"/>
    <col min="2" max="3" width="20.85546875" style="9" customWidth="1"/>
    <col min="4" max="5" width="23.5703125" style="9" customWidth="1"/>
    <col min="6" max="6" width="22.42578125" style="9" customWidth="1"/>
    <col min="7" max="7" width="3" style="9" customWidth="1"/>
    <col min="8" max="16384" width="9.140625" style="9"/>
  </cols>
  <sheetData>
    <row r="2" spans="1:6">
      <c r="A2" s="122" t="s">
        <v>189</v>
      </c>
      <c r="B2" s="122"/>
      <c r="C2" s="122"/>
      <c r="D2" s="122"/>
      <c r="E2" s="122"/>
      <c r="F2" s="122"/>
    </row>
    <row r="3" spans="1:6">
      <c r="A3" s="49"/>
      <c r="B3" s="49"/>
      <c r="C3" s="49"/>
      <c r="D3" s="49"/>
      <c r="E3" s="49"/>
      <c r="F3" s="49"/>
    </row>
    <row r="4" spans="1:6">
      <c r="A4" s="122" t="s">
        <v>194</v>
      </c>
      <c r="B4" s="122"/>
      <c r="C4" s="122"/>
      <c r="D4" s="122"/>
      <c r="E4" s="122"/>
      <c r="F4" s="122"/>
    </row>
    <row r="5" spans="1:6" ht="15.75">
      <c r="A5" s="163"/>
      <c r="B5" s="163"/>
      <c r="C5" s="163"/>
      <c r="D5" s="163"/>
      <c r="E5" s="163"/>
      <c r="F5" s="163"/>
    </row>
    <row r="6" spans="1:6" ht="15.75">
      <c r="A6" s="51"/>
      <c r="B6" s="51"/>
      <c r="C6" s="51"/>
      <c r="D6" s="51"/>
      <c r="E6" s="51"/>
      <c r="F6" s="51"/>
    </row>
    <row r="7" spans="1:6" ht="15.75" thickBot="1">
      <c r="A7" s="5" t="s">
        <v>0</v>
      </c>
      <c r="B7" s="5"/>
      <c r="C7" s="5"/>
      <c r="D7" s="5"/>
      <c r="E7" s="5"/>
      <c r="F7" s="95" t="s">
        <v>185</v>
      </c>
    </row>
    <row r="8" spans="1:6">
      <c r="F8" s="48" t="s">
        <v>30</v>
      </c>
    </row>
    <row r="9" spans="1:6" ht="92.45" customHeight="1">
      <c r="A9" s="21" t="s">
        <v>8</v>
      </c>
      <c r="B9" s="21" t="s">
        <v>180</v>
      </c>
      <c r="C9" s="21" t="s">
        <v>184</v>
      </c>
      <c r="D9" s="21" t="s">
        <v>181</v>
      </c>
      <c r="E9" s="21" t="s">
        <v>183</v>
      </c>
      <c r="F9" s="21" t="s">
        <v>182</v>
      </c>
    </row>
    <row r="10" spans="1:6" s="31" customFormat="1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</row>
    <row r="11" spans="1:6">
      <c r="A11" s="50"/>
      <c r="B11" s="50"/>
      <c r="C11" s="50"/>
      <c r="D11" s="50"/>
      <c r="E11" s="50"/>
      <c r="F11" s="50"/>
    </row>
    <row r="12" spans="1:6">
      <c r="A12" s="50"/>
      <c r="B12" s="50"/>
      <c r="C12" s="50"/>
      <c r="D12" s="50"/>
      <c r="E12" s="50"/>
      <c r="F12" s="50"/>
    </row>
    <row r="13" spans="1:6">
      <c r="A13" s="50"/>
      <c r="B13" s="50"/>
      <c r="C13" s="50"/>
      <c r="D13" s="50"/>
      <c r="E13" s="50"/>
      <c r="F13" s="50"/>
    </row>
    <row r="14" spans="1:6">
      <c r="A14" s="50"/>
      <c r="B14" s="50"/>
      <c r="C14" s="50"/>
      <c r="D14" s="50"/>
      <c r="E14" s="50"/>
      <c r="F14" s="50"/>
    </row>
    <row r="15" spans="1:6">
      <c r="A15" s="50"/>
      <c r="B15" s="50"/>
      <c r="C15" s="50"/>
      <c r="D15" s="50"/>
      <c r="E15" s="50"/>
      <c r="F15" s="50"/>
    </row>
    <row r="16" spans="1:6">
      <c r="A16" s="50"/>
      <c r="B16" s="50"/>
      <c r="C16" s="50"/>
      <c r="D16" s="50"/>
      <c r="E16" s="50"/>
      <c r="F16" s="50"/>
    </row>
    <row r="17" spans="1:6">
      <c r="A17" s="50"/>
      <c r="B17" s="50"/>
      <c r="C17" s="50"/>
      <c r="D17" s="50"/>
      <c r="E17" s="50"/>
      <c r="F17" s="50"/>
    </row>
    <row r="18" spans="1:6">
      <c r="A18" s="50"/>
      <c r="B18" s="50"/>
      <c r="C18" s="50"/>
      <c r="D18" s="50"/>
      <c r="E18" s="50"/>
      <c r="F18" s="50"/>
    </row>
    <row r="19" spans="1:6">
      <c r="A19" s="8" t="s">
        <v>12</v>
      </c>
      <c r="B19" s="8"/>
      <c r="C19" s="8"/>
      <c r="D19" s="13"/>
      <c r="E19" s="8" t="s">
        <v>140</v>
      </c>
      <c r="F19" s="13"/>
    </row>
    <row r="20" spans="1:6" ht="18.75">
      <c r="A20" s="9" t="s">
        <v>28</v>
      </c>
      <c r="D20" s="28"/>
      <c r="E20" s="28"/>
      <c r="F20" s="28"/>
    </row>
    <row r="22" spans="1:6">
      <c r="A22" s="61"/>
      <c r="B22" s="61"/>
      <c r="C22" s="61"/>
    </row>
    <row r="23" spans="1:6" ht="15.75">
      <c r="A23" s="29"/>
      <c r="B23" s="29"/>
      <c r="C23" s="29"/>
      <c r="D23" s="29"/>
      <c r="E23" s="29"/>
      <c r="F23" s="29"/>
    </row>
    <row r="25" spans="1:6">
      <c r="A25" s="12"/>
      <c r="B25" s="12"/>
      <c r="C25" s="12"/>
      <c r="D25" s="11"/>
      <c r="E25" s="11"/>
      <c r="F25" s="54" t="s">
        <v>2</v>
      </c>
    </row>
    <row r="26" spans="1:6">
      <c r="A26" s="157" t="s">
        <v>43</v>
      </c>
      <c r="B26" s="157"/>
      <c r="C26" s="157"/>
      <c r="D26" s="157"/>
      <c r="E26" s="91"/>
      <c r="F26" s="91"/>
    </row>
    <row r="27" spans="1:6">
      <c r="F27" s="10" t="s">
        <v>195</v>
      </c>
    </row>
  </sheetData>
  <mergeCells count="4">
    <mergeCell ref="A2:F2"/>
    <mergeCell ref="A4:F4"/>
    <mergeCell ref="A5:F5"/>
    <mergeCell ref="A26:D26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landscape" horizontalDpi="180" verticalDpi="180" r:id="rId1"/>
  <headerFooter alignWithMargins="0"/>
  <rowBreaks count="1" manualBreakCount="1">
    <brk id="29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/>
  </sheetPr>
  <dimension ref="A2:E27"/>
  <sheetViews>
    <sheetView view="pageBreakPreview" zoomScale="85" zoomScaleNormal="75" workbookViewId="0">
      <selection activeCell="E28" sqref="E28"/>
    </sheetView>
  </sheetViews>
  <sheetFormatPr defaultColWidth="9.140625" defaultRowHeight="15"/>
  <cols>
    <col min="1" max="1" width="7.42578125" style="9" customWidth="1"/>
    <col min="2" max="2" width="20.85546875" style="9" customWidth="1"/>
    <col min="3" max="5" width="23.5703125" style="9" customWidth="1"/>
    <col min="6" max="6" width="3" style="9" customWidth="1"/>
    <col min="7" max="16384" width="9.140625" style="9"/>
  </cols>
  <sheetData>
    <row r="2" spans="1:5">
      <c r="A2" s="122" t="s">
        <v>190</v>
      </c>
      <c r="B2" s="122"/>
      <c r="C2" s="122"/>
      <c r="D2" s="122"/>
      <c r="E2" s="122"/>
    </row>
    <row r="3" spans="1:5">
      <c r="A3" s="49"/>
      <c r="B3" s="49"/>
      <c r="C3" s="49"/>
      <c r="D3" s="49"/>
      <c r="E3" s="49"/>
    </row>
    <row r="4" spans="1:5">
      <c r="A4" s="122" t="s">
        <v>178</v>
      </c>
      <c r="B4" s="122"/>
      <c r="C4" s="122"/>
      <c r="D4" s="122"/>
      <c r="E4" s="122"/>
    </row>
    <row r="5" spans="1:5" ht="15.75">
      <c r="A5" s="163"/>
      <c r="B5" s="163"/>
      <c r="C5" s="163"/>
      <c r="D5" s="163"/>
      <c r="E5" s="163"/>
    </row>
    <row r="6" spans="1:5" ht="15.75">
      <c r="A6" s="51"/>
      <c r="B6" s="51"/>
      <c r="C6" s="51"/>
      <c r="D6" s="51"/>
      <c r="E6" s="51"/>
    </row>
    <row r="7" spans="1:5" ht="15.75" thickBot="1">
      <c r="A7" s="5" t="s">
        <v>0</v>
      </c>
      <c r="B7" s="5"/>
      <c r="C7" s="5"/>
      <c r="D7" s="5"/>
      <c r="E7" s="95" t="s">
        <v>185</v>
      </c>
    </row>
    <row r="8" spans="1:5">
      <c r="E8" s="48" t="s">
        <v>30</v>
      </c>
    </row>
    <row r="9" spans="1:5" ht="92.45" customHeight="1">
      <c r="A9" s="21" t="s">
        <v>8</v>
      </c>
      <c r="B9" s="21" t="s">
        <v>180</v>
      </c>
      <c r="C9" s="21" t="s">
        <v>181</v>
      </c>
      <c r="D9" s="21" t="s">
        <v>183</v>
      </c>
      <c r="E9" s="21" t="s">
        <v>182</v>
      </c>
    </row>
    <row r="10" spans="1:5" s="31" customFormat="1">
      <c r="A10" s="87">
        <v>1</v>
      </c>
      <c r="B10" s="87">
        <v>2</v>
      </c>
      <c r="C10" s="87">
        <v>3</v>
      </c>
      <c r="D10" s="87">
        <v>4</v>
      </c>
      <c r="E10" s="87">
        <v>5</v>
      </c>
    </row>
    <row r="11" spans="1:5">
      <c r="A11" s="50"/>
      <c r="B11" s="50"/>
      <c r="C11" s="50"/>
      <c r="D11" s="50"/>
      <c r="E11" s="50"/>
    </row>
    <row r="12" spans="1:5">
      <c r="A12" s="50"/>
      <c r="B12" s="50"/>
      <c r="C12" s="50"/>
      <c r="D12" s="50"/>
      <c r="E12" s="50"/>
    </row>
    <row r="13" spans="1:5">
      <c r="A13" s="50"/>
      <c r="B13" s="50"/>
      <c r="C13" s="50"/>
      <c r="D13" s="50"/>
      <c r="E13" s="50"/>
    </row>
    <row r="14" spans="1:5">
      <c r="A14" s="50"/>
      <c r="B14" s="50"/>
      <c r="C14" s="50"/>
      <c r="D14" s="50"/>
      <c r="E14" s="50"/>
    </row>
    <row r="15" spans="1:5">
      <c r="A15" s="50"/>
      <c r="B15" s="50"/>
      <c r="C15" s="50"/>
      <c r="D15" s="50"/>
      <c r="E15" s="50"/>
    </row>
    <row r="16" spans="1:5">
      <c r="A16" s="50"/>
      <c r="B16" s="50"/>
      <c r="C16" s="50"/>
      <c r="D16" s="50"/>
      <c r="E16" s="50"/>
    </row>
    <row r="17" spans="1:5">
      <c r="A17" s="50"/>
      <c r="B17" s="50"/>
      <c r="C17" s="50"/>
      <c r="D17" s="50"/>
      <c r="E17" s="50"/>
    </row>
    <row r="18" spans="1:5">
      <c r="A18" s="50"/>
      <c r="B18" s="50"/>
      <c r="C18" s="50"/>
      <c r="D18" s="50"/>
      <c r="E18" s="50"/>
    </row>
    <row r="19" spans="1:5">
      <c r="A19" s="8" t="s">
        <v>12</v>
      </c>
      <c r="B19" s="8"/>
      <c r="C19" s="13"/>
      <c r="D19" s="13"/>
      <c r="E19" s="13"/>
    </row>
    <row r="20" spans="1:5" ht="18.75">
      <c r="A20" s="9" t="s">
        <v>28</v>
      </c>
      <c r="C20" s="28"/>
      <c r="D20" s="28"/>
      <c r="E20" s="28"/>
    </row>
    <row r="22" spans="1:5">
      <c r="A22" s="61"/>
      <c r="B22" s="61"/>
    </row>
    <row r="23" spans="1:5" ht="15.75">
      <c r="A23" s="29"/>
      <c r="B23" s="29"/>
      <c r="C23" s="29"/>
      <c r="D23" s="29"/>
      <c r="E23" s="29"/>
    </row>
    <row r="25" spans="1:5">
      <c r="A25" s="12"/>
      <c r="B25" s="12"/>
      <c r="C25" s="11"/>
      <c r="D25" s="11"/>
      <c r="E25" s="11"/>
    </row>
    <row r="26" spans="1:5">
      <c r="A26" s="157" t="s">
        <v>43</v>
      </c>
      <c r="B26" s="157"/>
      <c r="C26" s="157"/>
      <c r="D26" s="91"/>
      <c r="E26" s="54" t="s">
        <v>2</v>
      </c>
    </row>
    <row r="27" spans="1:5">
      <c r="E27" s="10" t="s">
        <v>196</v>
      </c>
    </row>
  </sheetData>
  <mergeCells count="4">
    <mergeCell ref="A2:E2"/>
    <mergeCell ref="A4:E4"/>
    <mergeCell ref="A5:E5"/>
    <mergeCell ref="A26:C26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landscape" horizontalDpi="180" verticalDpi="180" r:id="rId1"/>
  <headerFooter alignWithMargins="0"/>
  <rowBreaks count="1" manualBreakCount="1">
    <brk id="29" max="7" man="1"/>
  </rowBreaks>
  <colBreaks count="1" manualBreakCount="1">
    <brk id="5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/>
  </sheetPr>
  <dimension ref="A1:P34"/>
  <sheetViews>
    <sheetView view="pageBreakPreview" zoomScaleSheetLayoutView="100" workbookViewId="0">
      <selection activeCell="J8" sqref="J8:J10"/>
    </sheetView>
  </sheetViews>
  <sheetFormatPr defaultColWidth="9.140625" defaultRowHeight="15"/>
  <cols>
    <col min="1" max="5" width="10.5703125" style="9" customWidth="1"/>
    <col min="6" max="6" width="6.5703125" style="9" customWidth="1"/>
    <col min="7" max="7" width="4.140625" style="9" customWidth="1"/>
    <col min="8" max="8" width="12.85546875" style="9" customWidth="1"/>
    <col min="9" max="9" width="13.5703125" style="9" customWidth="1"/>
    <col min="10" max="10" width="14.42578125" style="9" customWidth="1"/>
    <col min="11" max="11" width="16.42578125" style="9" customWidth="1"/>
    <col min="12" max="16384" width="9.140625" style="9"/>
  </cols>
  <sheetData>
    <row r="1" spans="1:16" ht="15.75" thickBot="1">
      <c r="A1" s="5"/>
      <c r="B1"/>
      <c r="C1"/>
      <c r="D1"/>
      <c r="E1"/>
      <c r="F1"/>
      <c r="G1"/>
      <c r="H1"/>
      <c r="I1"/>
      <c r="J1" s="5" t="s">
        <v>165</v>
      </c>
      <c r="K1" s="94"/>
    </row>
    <row r="2" spans="1:16">
      <c r="A2" s="122" t="s">
        <v>191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6">
      <c r="A3" s="49"/>
    </row>
    <row r="4" spans="1:16">
      <c r="A4" s="145" t="s">
        <v>175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46"/>
      <c r="M4" s="46"/>
      <c r="N4" s="46"/>
      <c r="O4" s="46"/>
      <c r="P4" s="46"/>
    </row>
    <row r="5" spans="1:16">
      <c r="A5" s="122" t="s">
        <v>236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6">
      <c r="A6" s="5" t="s">
        <v>173</v>
      </c>
      <c r="K6" s="54"/>
    </row>
    <row r="7" spans="1:16">
      <c r="C7" s="76"/>
      <c r="D7" s="76"/>
      <c r="E7" s="76"/>
      <c r="F7" s="76"/>
      <c r="G7" s="76"/>
      <c r="H7" s="76"/>
      <c r="I7" s="76"/>
      <c r="J7" s="76"/>
      <c r="K7" s="67" t="s">
        <v>71</v>
      </c>
    </row>
    <row r="8" spans="1:16" ht="20.25" customHeight="1">
      <c r="A8" s="147" t="s">
        <v>72</v>
      </c>
      <c r="B8" s="148"/>
      <c r="C8" s="148"/>
      <c r="D8" s="148"/>
      <c r="E8" s="148"/>
      <c r="F8" s="148"/>
      <c r="G8" s="149"/>
      <c r="H8" s="123" t="s">
        <v>103</v>
      </c>
      <c r="I8" s="123" t="s">
        <v>73</v>
      </c>
      <c r="J8" s="123" t="s">
        <v>203</v>
      </c>
      <c r="K8" s="123" t="s">
        <v>14</v>
      </c>
    </row>
    <row r="9" spans="1:16" ht="20.25" customHeight="1">
      <c r="A9" s="150"/>
      <c r="B9" s="151"/>
      <c r="C9" s="151"/>
      <c r="D9" s="151"/>
      <c r="E9" s="151"/>
      <c r="F9" s="151"/>
      <c r="G9" s="152"/>
      <c r="H9" s="134"/>
      <c r="I9" s="134"/>
      <c r="J9" s="134"/>
      <c r="K9" s="134"/>
    </row>
    <row r="10" spans="1:16" ht="32.25" customHeight="1">
      <c r="A10" s="13" t="s">
        <v>74</v>
      </c>
      <c r="B10" s="21" t="s">
        <v>75</v>
      </c>
      <c r="C10" s="21" t="s">
        <v>76</v>
      </c>
      <c r="D10" s="21" t="s">
        <v>77</v>
      </c>
      <c r="E10" s="13" t="s">
        <v>78</v>
      </c>
      <c r="F10" s="153" t="s">
        <v>79</v>
      </c>
      <c r="G10" s="154"/>
      <c r="H10" s="124"/>
      <c r="I10" s="124"/>
      <c r="J10" s="124"/>
      <c r="K10" s="124"/>
    </row>
    <row r="11" spans="1:16" s="31" customFormat="1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155">
        <v>6</v>
      </c>
      <c r="G11" s="156"/>
      <c r="H11" s="77">
        <v>7</v>
      </c>
      <c r="I11" s="32">
        <v>8</v>
      </c>
      <c r="J11" s="32">
        <v>9</v>
      </c>
      <c r="K11" s="32">
        <v>10</v>
      </c>
    </row>
    <row r="12" spans="1:16">
      <c r="A12" s="2"/>
      <c r="B12" s="2"/>
      <c r="C12" s="2"/>
      <c r="D12" s="2"/>
      <c r="E12" s="2"/>
      <c r="F12" s="140"/>
      <c r="G12" s="141"/>
      <c r="H12" s="74"/>
      <c r="I12" s="2"/>
      <c r="J12" s="2"/>
      <c r="K12" s="2"/>
    </row>
    <row r="13" spans="1:16">
      <c r="A13" s="2"/>
      <c r="B13" s="2"/>
      <c r="C13" s="2"/>
      <c r="D13" s="2"/>
      <c r="E13" s="2"/>
      <c r="F13" s="140"/>
      <c r="G13" s="141"/>
      <c r="H13" s="74"/>
      <c r="I13" s="2"/>
      <c r="J13" s="2"/>
      <c r="K13" s="2"/>
    </row>
    <row r="14" spans="1:16">
      <c r="A14" s="2"/>
      <c r="B14" s="2"/>
      <c r="C14" s="2"/>
      <c r="D14" s="2"/>
      <c r="E14" s="2"/>
      <c r="F14" s="140"/>
      <c r="G14" s="141"/>
      <c r="H14" s="74"/>
      <c r="I14" s="2"/>
      <c r="J14" s="2"/>
      <c r="K14" s="2"/>
    </row>
    <row r="15" spans="1:16">
      <c r="A15" s="2"/>
      <c r="B15" s="2"/>
      <c r="C15" s="2"/>
      <c r="D15" s="2"/>
      <c r="E15" s="2"/>
      <c r="F15" s="140"/>
      <c r="G15" s="141"/>
      <c r="H15" s="74"/>
      <c r="I15" s="2"/>
      <c r="J15" s="2"/>
      <c r="K15" s="2"/>
    </row>
    <row r="16" spans="1:16">
      <c r="A16" s="2"/>
      <c r="B16" s="2"/>
      <c r="C16" s="2"/>
      <c r="D16" s="2"/>
      <c r="E16" s="2"/>
      <c r="F16" s="140"/>
      <c r="G16" s="141"/>
      <c r="H16" s="74"/>
      <c r="I16" s="2"/>
      <c r="J16" s="2"/>
      <c r="K16" s="2"/>
    </row>
    <row r="17" spans="1:11">
      <c r="A17" s="2"/>
      <c r="B17" s="2"/>
      <c r="C17" s="2"/>
      <c r="D17" s="2"/>
      <c r="E17" s="2"/>
      <c r="F17" s="140"/>
      <c r="G17" s="141"/>
      <c r="H17" s="74"/>
      <c r="I17" s="2"/>
      <c r="J17" s="2"/>
      <c r="K17" s="2"/>
    </row>
    <row r="18" spans="1:11">
      <c r="A18" s="2"/>
      <c r="B18" s="2"/>
      <c r="C18" s="2"/>
      <c r="D18" s="2"/>
      <c r="E18" s="2"/>
      <c r="F18" s="140"/>
      <c r="G18" s="141"/>
      <c r="H18" s="74"/>
      <c r="I18" s="2"/>
      <c r="J18" s="2"/>
      <c r="K18" s="2"/>
    </row>
    <row r="19" spans="1:11">
      <c r="A19" s="2"/>
      <c r="B19" s="2"/>
      <c r="C19" s="2"/>
      <c r="D19" s="2"/>
      <c r="E19" s="2"/>
      <c r="F19" s="140"/>
      <c r="G19" s="141"/>
      <c r="H19" s="74"/>
      <c r="I19" s="2"/>
      <c r="J19" s="2"/>
      <c r="K19" s="2"/>
    </row>
    <row r="20" spans="1:11">
      <c r="A20" s="2"/>
      <c r="B20" s="2"/>
      <c r="C20" s="2"/>
      <c r="D20" s="2"/>
      <c r="E20" s="2"/>
      <c r="F20" s="140"/>
      <c r="G20" s="141"/>
      <c r="H20" s="74"/>
      <c r="I20" s="2"/>
      <c r="J20" s="2"/>
      <c r="K20" s="2"/>
    </row>
    <row r="21" spans="1:11">
      <c r="A21" s="142" t="s">
        <v>23</v>
      </c>
      <c r="B21" s="143"/>
      <c r="C21" s="143"/>
      <c r="D21" s="143"/>
      <c r="E21" s="143"/>
      <c r="F21" s="143"/>
      <c r="G21" s="144"/>
      <c r="H21" s="75"/>
      <c r="I21" s="2"/>
      <c r="J21" s="2"/>
      <c r="K21" s="2"/>
    </row>
    <row r="22" spans="1:11" ht="15" customHeight="1">
      <c r="A22" s="11" t="s">
        <v>1</v>
      </c>
    </row>
    <row r="23" spans="1:11" ht="15" customHeight="1">
      <c r="A23" s="61" t="s">
        <v>154</v>
      </c>
    </row>
    <row r="24" spans="1:11" ht="15" customHeight="1">
      <c r="A24" s="78" t="s">
        <v>83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5" t="s">
        <v>80</v>
      </c>
      <c r="B28" s="3"/>
      <c r="C28" s="3"/>
      <c r="D28" s="73"/>
      <c r="E28" s="73"/>
      <c r="F28" s="73"/>
      <c r="G28" s="73"/>
      <c r="H28" s="73"/>
      <c r="K28" s="54" t="s">
        <v>2</v>
      </c>
    </row>
    <row r="29" spans="1:11">
      <c r="B29" s="11"/>
    </row>
    <row r="34" spans="11:11">
      <c r="K34" s="10" t="s">
        <v>197</v>
      </c>
    </row>
  </sheetData>
  <mergeCells count="20">
    <mergeCell ref="F16:G16"/>
    <mergeCell ref="A2:K2"/>
    <mergeCell ref="A4:K4"/>
    <mergeCell ref="A8:G9"/>
    <mergeCell ref="H8:H10"/>
    <mergeCell ref="I8:I10"/>
    <mergeCell ref="J8:J10"/>
    <mergeCell ref="K8:K10"/>
    <mergeCell ref="F10:G10"/>
    <mergeCell ref="F11:G11"/>
    <mergeCell ref="F12:G12"/>
    <mergeCell ref="F13:G13"/>
    <mergeCell ref="F14:G14"/>
    <mergeCell ref="F15:G15"/>
    <mergeCell ref="A5:K5"/>
    <mergeCell ref="F17:G17"/>
    <mergeCell ref="F18:G18"/>
    <mergeCell ref="F19:G19"/>
    <mergeCell ref="F20:G20"/>
    <mergeCell ref="A21:G21"/>
  </mergeCells>
  <pageMargins left="0.7" right="0.7" top="0.75" bottom="0.75" header="0.3" footer="0.3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/>
  </sheetPr>
  <dimension ref="A1:S30"/>
  <sheetViews>
    <sheetView view="pageBreakPreview" zoomScaleNormal="70" zoomScaleSheetLayoutView="100" workbookViewId="0">
      <selection activeCell="B23" sqref="B23"/>
    </sheetView>
  </sheetViews>
  <sheetFormatPr defaultColWidth="9.140625" defaultRowHeight="15"/>
  <cols>
    <col min="1" max="1" width="4.5703125" style="9" customWidth="1"/>
    <col min="2" max="2" width="11.42578125" style="9" customWidth="1"/>
    <col min="3" max="3" width="8.140625" style="9" customWidth="1"/>
    <col min="4" max="4" width="7.42578125" style="9" customWidth="1"/>
    <col min="5" max="5" width="9.140625" style="9" customWidth="1"/>
    <col min="6" max="6" width="6.5703125" style="9" customWidth="1"/>
    <col min="7" max="7" width="10" style="9" customWidth="1"/>
    <col min="8" max="8" width="10.5703125" style="9" customWidth="1"/>
    <col min="9" max="9" width="11.42578125" style="9" customWidth="1"/>
    <col min="10" max="10" width="8" style="9" customWidth="1"/>
    <col min="11" max="11" width="8.42578125" style="9" customWidth="1"/>
    <col min="12" max="12" width="8" style="9" customWidth="1"/>
    <col min="13" max="13" width="9" style="9" customWidth="1"/>
    <col min="14" max="14" width="8.85546875" style="9" customWidth="1"/>
    <col min="15" max="15" width="11.42578125" style="9" customWidth="1"/>
    <col min="16" max="16" width="25" style="9" customWidth="1"/>
    <col min="17" max="16384" width="9.140625" style="9"/>
  </cols>
  <sheetData>
    <row r="1" spans="1:16">
      <c r="A1" s="122" t="s">
        <v>192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ht="15.75" thickBot="1">
      <c r="A2" s="49"/>
      <c r="O2" s="5" t="s">
        <v>21</v>
      </c>
      <c r="P2" s="94"/>
    </row>
    <row r="3" spans="1:16">
      <c r="A3" s="122" t="s">
        <v>171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8.75">
      <c r="A4" s="119" t="s">
        <v>221</v>
      </c>
      <c r="B4" s="119"/>
      <c r="C4" s="28"/>
      <c r="D4" s="28"/>
      <c r="E4" s="49"/>
      <c r="F4" s="49"/>
      <c r="G4" s="49"/>
      <c r="H4" s="49"/>
      <c r="I4" s="49"/>
      <c r="J4" s="49"/>
      <c r="K4" s="49"/>
      <c r="L4" s="49"/>
    </row>
    <row r="5" spans="1:16" ht="11.25" customHeight="1">
      <c r="A5" s="119"/>
      <c r="B5" s="119"/>
      <c r="C5" s="28"/>
      <c r="D5" s="28"/>
      <c r="E5" s="49"/>
      <c r="F5" s="49"/>
      <c r="G5" s="49"/>
      <c r="H5" s="49"/>
      <c r="I5" s="49"/>
      <c r="J5" s="49"/>
      <c r="K5" s="49"/>
      <c r="L5" s="49"/>
    </row>
    <row r="6" spans="1:16">
      <c r="A6" s="157" t="s">
        <v>172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6">
      <c r="A7" s="157" t="s">
        <v>85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16">
      <c r="A8" s="5" t="s">
        <v>46</v>
      </c>
      <c r="P8" s="54"/>
    </row>
    <row r="9" spans="1:16" ht="15" customHeight="1">
      <c r="A9" s="162" t="s">
        <v>34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</row>
    <row r="10" spans="1:16" ht="98.1" customHeight="1">
      <c r="A10" s="24" t="s">
        <v>8</v>
      </c>
      <c r="B10" s="24" t="s">
        <v>19</v>
      </c>
      <c r="C10" s="24" t="s">
        <v>18</v>
      </c>
      <c r="D10" s="24" t="s">
        <v>53</v>
      </c>
      <c r="E10" s="109" t="s">
        <v>209</v>
      </c>
      <c r="F10" s="24" t="s">
        <v>42</v>
      </c>
      <c r="G10" s="24" t="s">
        <v>56</v>
      </c>
      <c r="H10" s="109" t="s">
        <v>204</v>
      </c>
      <c r="I10" s="24" t="s">
        <v>60</v>
      </c>
      <c r="J10" s="24" t="s">
        <v>57</v>
      </c>
      <c r="K10" s="24" t="s">
        <v>210</v>
      </c>
      <c r="L10" s="24" t="s">
        <v>58</v>
      </c>
      <c r="M10" s="24" t="s">
        <v>86</v>
      </c>
      <c r="N10" s="24" t="s">
        <v>24</v>
      </c>
      <c r="O10" s="24" t="s">
        <v>59</v>
      </c>
      <c r="P10" s="24" t="s">
        <v>47</v>
      </c>
    </row>
    <row r="11" spans="1:16" s="31" customFormat="1">
      <c r="A11" s="32">
        <v>1</v>
      </c>
      <c r="B11" s="32">
        <v>2</v>
      </c>
      <c r="C11" s="3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2">
        <v>9</v>
      </c>
      <c r="J11" s="42">
        <v>10</v>
      </c>
      <c r="K11" s="42">
        <v>11</v>
      </c>
      <c r="L11" s="42">
        <v>12</v>
      </c>
      <c r="M11" s="42">
        <v>13</v>
      </c>
      <c r="N11" s="42">
        <v>14</v>
      </c>
      <c r="O11" s="42">
        <v>15</v>
      </c>
      <c r="P11" s="42">
        <v>16</v>
      </c>
    </row>
    <row r="12" spans="1:16">
      <c r="A12" s="53">
        <v>1</v>
      </c>
      <c r="B12" s="57"/>
      <c r="C12" s="58"/>
      <c r="D12" s="8"/>
      <c r="E12" s="56"/>
      <c r="F12" s="56"/>
      <c r="G12" s="56">
        <f>(F12+E12)*4</f>
        <v>0</v>
      </c>
      <c r="H12" s="59"/>
      <c r="I12" s="59">
        <f>(F12+H12)*8</f>
        <v>0</v>
      </c>
      <c r="J12" s="59">
        <f>G12+I12</f>
        <v>0</v>
      </c>
      <c r="K12" s="59">
        <f>J12*59%</f>
        <v>0</v>
      </c>
      <c r="L12" s="59">
        <f>J12*8%</f>
        <v>0</v>
      </c>
      <c r="M12" s="30">
        <f>IF(ROUND((J12)*12%,0)&lt;42000,42000,ROUND((J12)*12%,0))</f>
        <v>42000</v>
      </c>
      <c r="N12" s="59"/>
      <c r="O12" s="59">
        <f>J12+K12+L12+M12+N12</f>
        <v>42000</v>
      </c>
      <c r="P12" s="26"/>
    </row>
    <row r="13" spans="1:16">
      <c r="A13" s="53">
        <v>2</v>
      </c>
      <c r="B13" s="57"/>
      <c r="C13" s="58"/>
      <c r="D13" s="8"/>
      <c r="E13" s="56"/>
      <c r="F13" s="56"/>
      <c r="G13" s="56">
        <f t="shared" ref="G13:G16" si="0">(F13+E13)*4</f>
        <v>0</v>
      </c>
      <c r="H13" s="59"/>
      <c r="I13" s="59">
        <f t="shared" ref="I13:I16" si="1">(F13+H13)*8</f>
        <v>0</v>
      </c>
      <c r="J13" s="59">
        <f t="shared" ref="J13:J16" si="2">G13+I13</f>
        <v>0</v>
      </c>
      <c r="K13" s="59">
        <f t="shared" ref="K13:K16" si="3">J13*59%</f>
        <v>0</v>
      </c>
      <c r="L13" s="59">
        <f t="shared" ref="L13:L16" si="4">J13*8%</f>
        <v>0</v>
      </c>
      <c r="M13" s="30">
        <f t="shared" ref="M13:M16" si="5">IF(ROUND((J13)*12%,0)&lt;42000,42000,ROUND((J13)*12%,0))</f>
        <v>42000</v>
      </c>
      <c r="N13" s="59"/>
      <c r="O13" s="59">
        <f t="shared" ref="O13:O16" si="6">J13+K13+L13+M13+N13</f>
        <v>42000</v>
      </c>
      <c r="P13" s="26"/>
    </row>
    <row r="14" spans="1:16">
      <c r="A14" s="53">
        <v>3</v>
      </c>
      <c r="B14" s="57"/>
      <c r="C14" s="58"/>
      <c r="D14" s="8"/>
      <c r="E14" s="56"/>
      <c r="F14" s="56"/>
      <c r="G14" s="56">
        <f t="shared" si="0"/>
        <v>0</v>
      </c>
      <c r="H14" s="59"/>
      <c r="I14" s="59">
        <f t="shared" si="1"/>
        <v>0</v>
      </c>
      <c r="J14" s="59">
        <f t="shared" si="2"/>
        <v>0</v>
      </c>
      <c r="K14" s="59">
        <f t="shared" si="3"/>
        <v>0</v>
      </c>
      <c r="L14" s="59">
        <f t="shared" si="4"/>
        <v>0</v>
      </c>
      <c r="M14" s="30">
        <f t="shared" si="5"/>
        <v>42000</v>
      </c>
      <c r="N14" s="59"/>
      <c r="O14" s="59">
        <f t="shared" si="6"/>
        <v>42000</v>
      </c>
      <c r="P14" s="26"/>
    </row>
    <row r="15" spans="1:16">
      <c r="A15" s="53">
        <v>4</v>
      </c>
      <c r="B15" s="57"/>
      <c r="C15" s="58"/>
      <c r="D15" s="8"/>
      <c r="E15" s="56"/>
      <c r="F15" s="56"/>
      <c r="G15" s="56">
        <f t="shared" si="0"/>
        <v>0</v>
      </c>
      <c r="H15" s="59"/>
      <c r="I15" s="59">
        <f t="shared" si="1"/>
        <v>0</v>
      </c>
      <c r="J15" s="59">
        <f t="shared" si="2"/>
        <v>0</v>
      </c>
      <c r="K15" s="59">
        <f t="shared" si="3"/>
        <v>0</v>
      </c>
      <c r="L15" s="59">
        <f t="shared" si="4"/>
        <v>0</v>
      </c>
      <c r="M15" s="30">
        <f t="shared" si="5"/>
        <v>42000</v>
      </c>
      <c r="N15" s="59"/>
      <c r="O15" s="59">
        <f t="shared" si="6"/>
        <v>42000</v>
      </c>
      <c r="P15" s="26"/>
    </row>
    <row r="16" spans="1:16">
      <c r="A16" s="53">
        <v>5</v>
      </c>
      <c r="B16" s="57"/>
      <c r="C16" s="58"/>
      <c r="D16" s="8"/>
      <c r="E16" s="56"/>
      <c r="F16" s="56"/>
      <c r="G16" s="56">
        <f t="shared" si="0"/>
        <v>0</v>
      </c>
      <c r="H16" s="59"/>
      <c r="I16" s="59">
        <f t="shared" si="1"/>
        <v>0</v>
      </c>
      <c r="J16" s="59">
        <f t="shared" si="2"/>
        <v>0</v>
      </c>
      <c r="K16" s="59">
        <f t="shared" si="3"/>
        <v>0</v>
      </c>
      <c r="L16" s="59">
        <f t="shared" si="4"/>
        <v>0</v>
      </c>
      <c r="M16" s="30">
        <f t="shared" si="5"/>
        <v>42000</v>
      </c>
      <c r="N16" s="59"/>
      <c r="O16" s="59">
        <f t="shared" si="6"/>
        <v>42000</v>
      </c>
      <c r="P16" s="26"/>
    </row>
    <row r="17" spans="1:19" ht="15" customHeight="1">
      <c r="A17" s="142" t="s">
        <v>23</v>
      </c>
      <c r="B17" s="160"/>
      <c r="C17" s="160"/>
      <c r="D17" s="160"/>
      <c r="E17" s="160"/>
      <c r="F17" s="160"/>
      <c r="G17" s="160"/>
      <c r="H17" s="160"/>
      <c r="I17" s="161"/>
      <c r="J17" s="81">
        <f>SUM(J12:J16)</f>
        <v>0</v>
      </c>
      <c r="K17" s="81">
        <f t="shared" ref="K17:M17" si="7">SUM(K12:K16)</f>
        <v>0</v>
      </c>
      <c r="L17" s="81">
        <f t="shared" si="7"/>
        <v>0</v>
      </c>
      <c r="M17" s="25">
        <f t="shared" si="7"/>
        <v>210000</v>
      </c>
      <c r="N17" s="25"/>
      <c r="O17" s="79">
        <f>SUM(O12:O16)</f>
        <v>210000</v>
      </c>
      <c r="P17" s="26"/>
    </row>
    <row r="18" spans="1:19" ht="15" customHeight="1">
      <c r="A18" s="11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58" t="s">
        <v>176</v>
      </c>
      <c r="L18" s="159"/>
      <c r="M18" s="159"/>
      <c r="N18" s="159"/>
      <c r="O18" s="80">
        <f>J17*5%</f>
        <v>0</v>
      </c>
    </row>
    <row r="19" spans="1:19" ht="15" customHeight="1">
      <c r="A19" s="65" t="s">
        <v>54</v>
      </c>
      <c r="B19" s="5" t="s">
        <v>55</v>
      </c>
      <c r="C19" s="43"/>
      <c r="D19" s="3"/>
      <c r="E19" s="3"/>
      <c r="F19" s="4"/>
      <c r="G19" s="4"/>
      <c r="H19" s="4"/>
      <c r="I19" s="4"/>
      <c r="J19" s="4"/>
      <c r="K19" s="158" t="s">
        <v>25</v>
      </c>
      <c r="L19" s="159"/>
      <c r="M19" s="159"/>
      <c r="N19" s="159"/>
      <c r="O19" s="81">
        <f>SUM(O17:O18)</f>
        <v>210000</v>
      </c>
    </row>
    <row r="20" spans="1:19" ht="15.75" customHeight="1">
      <c r="A20" s="66"/>
      <c r="B20" s="68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S20" s="9" t="s">
        <v>12</v>
      </c>
    </row>
    <row r="21" spans="1:19" ht="15.75" customHeight="1">
      <c r="A21" s="78" t="s">
        <v>91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1:19" ht="15.75" customHeight="1">
      <c r="A22" s="3"/>
      <c r="B22" s="3"/>
      <c r="C22" s="3"/>
      <c r="D22" s="3"/>
      <c r="E22" s="3"/>
      <c r="F22" s="4"/>
      <c r="G22" s="4"/>
      <c r="H22" s="4" t="s">
        <v>12</v>
      </c>
      <c r="I22" s="4"/>
      <c r="J22" s="4"/>
      <c r="K22" s="4"/>
      <c r="L22" s="4"/>
      <c r="M22" s="4"/>
      <c r="N22" s="4"/>
      <c r="O22" s="4"/>
    </row>
    <row r="23" spans="1:19" ht="15.75" customHeight="1">
      <c r="A23" s="3"/>
      <c r="B23" s="3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9" ht="15.75" customHeight="1"/>
    <row r="25" spans="1:19">
      <c r="A25" s="5" t="s">
        <v>29</v>
      </c>
      <c r="B25" s="11"/>
      <c r="C25" s="11"/>
      <c r="D25" s="11"/>
      <c r="E25" s="11"/>
      <c r="O25" s="54"/>
      <c r="P25" s="54" t="s">
        <v>155</v>
      </c>
    </row>
    <row r="26" spans="1:19">
      <c r="A26" s="11"/>
      <c r="B26" s="11"/>
      <c r="C26" s="11"/>
      <c r="D26" s="11"/>
      <c r="E26" s="11"/>
      <c r="K26" s="9" t="s">
        <v>7</v>
      </c>
    </row>
    <row r="27" spans="1:19">
      <c r="A27" s="11"/>
      <c r="B27" s="11"/>
      <c r="C27" s="11"/>
      <c r="D27" s="11"/>
      <c r="H27" s="9" t="s">
        <v>7</v>
      </c>
      <c r="L27" s="54"/>
    </row>
    <row r="30" spans="1:19">
      <c r="P30" s="10" t="s">
        <v>198</v>
      </c>
    </row>
  </sheetData>
  <mergeCells count="8">
    <mergeCell ref="K18:N18"/>
    <mergeCell ref="K19:N19"/>
    <mergeCell ref="A1:O1"/>
    <mergeCell ref="A3:P3"/>
    <mergeCell ref="A6:O6"/>
    <mergeCell ref="A7:O7"/>
    <mergeCell ref="A9:P9"/>
    <mergeCell ref="A17:I17"/>
  </mergeCells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/>
  </sheetPr>
  <dimension ref="A1:S35"/>
  <sheetViews>
    <sheetView tabSelected="1" view="pageBreakPreview" zoomScaleSheetLayoutView="100" workbookViewId="0">
      <selection activeCell="F12" sqref="F12"/>
    </sheetView>
  </sheetViews>
  <sheetFormatPr defaultColWidth="9.140625" defaultRowHeight="15"/>
  <cols>
    <col min="1" max="1" width="6.5703125" style="9" customWidth="1"/>
    <col min="2" max="2" width="20.85546875" style="9" customWidth="1"/>
    <col min="3" max="3" width="17.140625" style="9" customWidth="1"/>
    <col min="4" max="4" width="21.42578125" style="9" customWidth="1"/>
    <col min="5" max="5" width="14.42578125" style="9" customWidth="1"/>
    <col min="6" max="6" width="21.42578125" style="9" customWidth="1"/>
    <col min="7" max="7" width="15.5703125" style="9" customWidth="1"/>
    <col min="8" max="8" width="13.5703125" style="9" customWidth="1"/>
    <col min="9" max="9" width="15.85546875" style="9" customWidth="1"/>
    <col min="10" max="16384" width="9.140625" style="9"/>
  </cols>
  <sheetData>
    <row r="1" spans="1:17">
      <c r="A1" s="122" t="s">
        <v>193</v>
      </c>
      <c r="B1" s="122"/>
      <c r="C1" s="122"/>
      <c r="D1" s="122"/>
      <c r="E1" s="122"/>
      <c r="F1" s="122"/>
      <c r="G1" s="122"/>
      <c r="H1" s="122"/>
      <c r="I1" s="122"/>
    </row>
    <row r="2" spans="1:17" ht="15.75" thickBot="1">
      <c r="A2" s="49"/>
      <c r="B2" s="49"/>
      <c r="C2" s="49"/>
      <c r="D2" s="49"/>
      <c r="E2" s="49"/>
      <c r="F2" s="49"/>
      <c r="G2" s="49"/>
      <c r="H2" s="5" t="s">
        <v>21</v>
      </c>
      <c r="I2" s="95"/>
    </row>
    <row r="3" spans="1:17">
      <c r="A3" s="122" t="s">
        <v>177</v>
      </c>
      <c r="B3" s="122"/>
      <c r="C3" s="122"/>
      <c r="D3" s="122"/>
      <c r="E3" s="122"/>
      <c r="F3" s="122"/>
      <c r="G3" s="122"/>
      <c r="H3" s="122"/>
      <c r="I3" s="122"/>
    </row>
    <row r="4" spans="1:17">
      <c r="A4" s="49"/>
      <c r="B4" s="49"/>
      <c r="C4" s="49"/>
      <c r="D4" s="49"/>
      <c r="E4" s="49"/>
      <c r="F4" s="49"/>
      <c r="G4" s="49"/>
      <c r="H4" s="49"/>
      <c r="I4" s="49"/>
    </row>
    <row r="5" spans="1:17" ht="18.75">
      <c r="A5" s="175" t="s">
        <v>221</v>
      </c>
      <c r="B5" s="175"/>
      <c r="C5" s="175"/>
      <c r="D5" s="175"/>
      <c r="E5" s="49"/>
      <c r="F5" s="49"/>
      <c r="G5" s="49"/>
      <c r="H5" s="49"/>
    </row>
    <row r="6" spans="1:17">
      <c r="A6" s="157" t="s">
        <v>174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7">
      <c r="A7" s="157" t="s">
        <v>98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7">
      <c r="A8" s="5" t="s">
        <v>46</v>
      </c>
      <c r="Q8" s="54"/>
    </row>
    <row r="9" spans="1:17">
      <c r="F9" s="10"/>
      <c r="G9" s="10"/>
      <c r="H9" s="10"/>
      <c r="I9" s="48" t="s">
        <v>30</v>
      </c>
    </row>
    <row r="10" spans="1:17" s="11" customFormat="1" ht="72.75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65</v>
      </c>
      <c r="F10" s="24" t="s">
        <v>206</v>
      </c>
      <c r="G10" s="24" t="s">
        <v>239</v>
      </c>
      <c r="H10" s="24" t="s">
        <v>44</v>
      </c>
      <c r="I10" s="45" t="s">
        <v>14</v>
      </c>
    </row>
    <row r="11" spans="1:17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E12*365</f>
        <v>0</v>
      </c>
      <c r="G12" s="27"/>
      <c r="H12" s="27">
        <f>F12+G12</f>
        <v>0</v>
      </c>
      <c r="I12" s="8"/>
    </row>
    <row r="13" spans="1:17">
      <c r="A13" s="8"/>
      <c r="B13" s="8"/>
      <c r="C13" s="8"/>
      <c r="D13" s="8"/>
      <c r="E13" s="8"/>
      <c r="F13" s="27">
        <f t="shared" ref="F13:F21" si="0">E13*365</f>
        <v>0</v>
      </c>
      <c r="G13" s="27"/>
      <c r="H13" s="27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/>
      <c r="H14" s="27">
        <f t="shared" si="1"/>
        <v>0</v>
      </c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/>
      <c r="H15" s="27">
        <f t="shared" si="1"/>
        <v>0</v>
      </c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/>
      <c r="H16" s="27">
        <f t="shared" si="1"/>
        <v>0</v>
      </c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/>
      <c r="H17" s="27">
        <f t="shared" si="1"/>
        <v>0</v>
      </c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/>
      <c r="H18" s="27">
        <f t="shared" si="1"/>
        <v>0</v>
      </c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/>
      <c r="H19" s="27">
        <f t="shared" si="1"/>
        <v>0</v>
      </c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/>
      <c r="H20" s="27">
        <f t="shared" si="1"/>
        <v>0</v>
      </c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/>
      <c r="H21" s="27">
        <f t="shared" si="1"/>
        <v>0</v>
      </c>
      <c r="I21" s="8"/>
    </row>
    <row r="22" spans="1:19">
      <c r="A22" s="169" t="s">
        <v>10</v>
      </c>
      <c r="B22" s="170"/>
      <c r="C22" s="171"/>
      <c r="D22" s="52"/>
      <c r="E22" s="8"/>
      <c r="F22" s="27">
        <f>SUM(F12:F21)</f>
        <v>0</v>
      </c>
      <c r="G22" s="25"/>
      <c r="H22" s="25">
        <f>SUM(H12:H20)</f>
        <v>0</v>
      </c>
      <c r="I22" s="8"/>
    </row>
    <row r="23" spans="1:19" ht="15.75">
      <c r="A23" s="22" t="s">
        <v>1</v>
      </c>
      <c r="E23" s="5"/>
      <c r="F23" s="17"/>
      <c r="G23" s="17"/>
      <c r="H23" s="17"/>
    </row>
    <row r="24" spans="1:19" ht="15.75">
      <c r="A24" s="65" t="s">
        <v>54</v>
      </c>
      <c r="B24" s="5" t="s">
        <v>55</v>
      </c>
      <c r="C24" s="29"/>
      <c r="D24" s="29"/>
      <c r="E24" s="5"/>
      <c r="F24" s="17"/>
      <c r="G24" s="17"/>
      <c r="H24" s="17"/>
    </row>
    <row r="25" spans="1:19">
      <c r="A25" s="78" t="s">
        <v>91</v>
      </c>
      <c r="F25" s="82"/>
      <c r="G25" s="82"/>
      <c r="H25" s="82"/>
    </row>
    <row r="26" spans="1:19">
      <c r="A26" s="11"/>
      <c r="E26" s="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22" t="s">
        <v>35</v>
      </c>
      <c r="B29" s="122"/>
      <c r="C29" s="14"/>
      <c r="I29" s="54" t="s">
        <v>155</v>
      </c>
      <c r="J29" s="54"/>
      <c r="K29" s="54"/>
    </row>
    <row r="33" spans="9:9">
      <c r="I33" s="41" t="s">
        <v>199</v>
      </c>
    </row>
    <row r="35" spans="9:9" ht="18" customHeight="1"/>
  </sheetData>
  <mergeCells count="7">
    <mergeCell ref="A29:B29"/>
    <mergeCell ref="A1:I1"/>
    <mergeCell ref="A3:I3"/>
    <mergeCell ref="A6:P6"/>
    <mergeCell ref="A7:P7"/>
    <mergeCell ref="A22:C22"/>
    <mergeCell ref="A5:D5"/>
  </mergeCells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Check List</vt:lpstr>
      <vt:lpstr>Form I</vt:lpstr>
      <vt:lpstr>Form II</vt:lpstr>
      <vt:lpstr>Appendix I</vt:lpstr>
      <vt:lpstr>Appendix I (A)</vt:lpstr>
      <vt:lpstr>Appendix-II</vt:lpstr>
      <vt:lpstr>Appendix III</vt:lpstr>
      <vt:lpstr>Appendix III (A)</vt:lpstr>
      <vt:lpstr>Appendix III (B)</vt:lpstr>
      <vt:lpstr>Appendix III (C)</vt:lpstr>
      <vt:lpstr>Appendix IV</vt:lpstr>
      <vt:lpstr>Appendix IV A</vt:lpstr>
      <vt:lpstr>Appendix IV B</vt:lpstr>
      <vt:lpstr>Appendix-V (A)</vt:lpstr>
      <vt:lpstr>Appendix-V(B) </vt:lpstr>
      <vt:lpstr>Appendix VI</vt:lpstr>
      <vt:lpstr>Appendix VI (A) </vt:lpstr>
      <vt:lpstr>Appendix VI (B)</vt:lpstr>
      <vt:lpstr>Sheet1</vt:lpstr>
      <vt:lpstr>'Appendix I'!Print_Area</vt:lpstr>
      <vt:lpstr>'Appendix I (A)'!Print_Area</vt:lpstr>
      <vt:lpstr>'Appendix III'!Print_Area</vt:lpstr>
      <vt:lpstr>'Appendix III (A)'!Print_Area</vt:lpstr>
      <vt:lpstr>'Appendix III (B)'!Print_Area</vt:lpstr>
      <vt:lpstr>'Appendix III (C)'!Print_Area</vt:lpstr>
      <vt:lpstr>'Appendix IV'!Print_Area</vt:lpstr>
      <vt:lpstr>'Appendix IV A'!Print_Area</vt:lpstr>
      <vt:lpstr>'Appendix IV B'!Print_Area</vt:lpstr>
      <vt:lpstr>'Appendix VI'!Print_Area</vt:lpstr>
      <vt:lpstr>'Appendix VI (A) '!Print_Area</vt:lpstr>
      <vt:lpstr>'Appendix VI (B)'!Print_Area</vt:lpstr>
      <vt:lpstr>'Appendix-II'!Print_Area</vt:lpstr>
      <vt:lpstr>'Appendix-V (A)'!Print_Area</vt:lpstr>
      <vt:lpstr>'Appendix-V(B) '!Print_Area</vt:lpstr>
      <vt:lpstr>'Check List'!Print_Area</vt:lpstr>
      <vt:lpstr>'Form 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Budget JA1</cp:lastModifiedBy>
  <cp:lastPrinted>2023-09-22T09:58:14Z</cp:lastPrinted>
  <dcterms:created xsi:type="dcterms:W3CDTF">2008-07-31T21:44:49Z</dcterms:created>
  <dcterms:modified xsi:type="dcterms:W3CDTF">2023-09-26T09:15:16Z</dcterms:modified>
</cp:coreProperties>
</file>